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4" sheetId="1" r:id="rId1"/>
  </sheets>
  <definedNames>
    <definedName name="_xlnm._FilterDatabase" localSheetId="0" hidden="1">'Cuadro 14'!$A$5:$N$247</definedName>
    <definedName name="_xlnm.Print_Area" localSheetId="0">'Cuadro 14'!$A$1:$N$247</definedName>
    <definedName name="_xlnm.Print_Titles" localSheetId="0">'Cuadro 14'!$1:$4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M6" i="1" l="1"/>
  <c r="L6" i="1"/>
  <c r="K6" i="1"/>
  <c r="J6" i="1"/>
  <c r="I6" i="1"/>
  <c r="H6" i="1"/>
  <c r="G6" i="1"/>
  <c r="F6" i="1"/>
  <c r="E6" i="1"/>
  <c r="D6" i="1"/>
  <c r="C6" i="1"/>
  <c r="D17" i="1"/>
  <c r="M20" i="1"/>
  <c r="L20" i="1"/>
  <c r="K20" i="1"/>
  <c r="J20" i="1"/>
  <c r="I20" i="1"/>
  <c r="H20" i="1"/>
  <c r="G20" i="1"/>
  <c r="F20" i="1"/>
  <c r="E20" i="1"/>
  <c r="C20" i="1"/>
  <c r="B20" i="1"/>
  <c r="M17" i="1"/>
  <c r="L17" i="1"/>
  <c r="K17" i="1"/>
  <c r="J17" i="1"/>
  <c r="I17" i="1"/>
  <c r="H17" i="1"/>
  <c r="G17" i="1"/>
  <c r="F17" i="1"/>
  <c r="E17" i="1"/>
  <c r="C17" i="1"/>
  <c r="B17" i="1"/>
  <c r="M14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M19" i="1"/>
  <c r="L19" i="1"/>
  <c r="K19" i="1"/>
  <c r="J19" i="1"/>
  <c r="I19" i="1"/>
  <c r="H19" i="1"/>
  <c r="G19" i="1"/>
  <c r="F19" i="1"/>
  <c r="E19" i="1"/>
  <c r="D19" i="1"/>
  <c r="C19" i="1"/>
  <c r="B19" i="1"/>
  <c r="M16" i="1"/>
  <c r="L16" i="1"/>
  <c r="K16" i="1"/>
  <c r="J16" i="1"/>
  <c r="I16" i="1"/>
  <c r="H16" i="1"/>
  <c r="G16" i="1"/>
  <c r="F16" i="1"/>
  <c r="E16" i="1"/>
  <c r="D16" i="1"/>
  <c r="C16" i="1"/>
  <c r="L11" i="1"/>
  <c r="K11" i="1"/>
  <c r="J11" i="1"/>
  <c r="I11" i="1"/>
  <c r="H11" i="1"/>
  <c r="G11" i="1"/>
  <c r="F11" i="1"/>
  <c r="E11" i="1"/>
  <c r="D11" i="1"/>
  <c r="C11" i="1"/>
  <c r="B11" i="1"/>
  <c r="M22" i="1"/>
  <c r="I22" i="1"/>
  <c r="C22" i="1"/>
  <c r="B22" i="1"/>
  <c r="M18" i="1"/>
  <c r="L18" i="1"/>
  <c r="K18" i="1"/>
  <c r="J18" i="1"/>
  <c r="I18" i="1"/>
  <c r="H18" i="1"/>
  <c r="G18" i="1"/>
  <c r="F18" i="1"/>
  <c r="E18" i="1"/>
  <c r="D18" i="1"/>
  <c r="C18" i="1"/>
  <c r="B18" i="1"/>
  <c r="M15" i="1"/>
  <c r="L15" i="1"/>
  <c r="K15" i="1"/>
  <c r="J15" i="1"/>
  <c r="I15" i="1"/>
  <c r="H15" i="1"/>
  <c r="G15" i="1"/>
  <c r="F15" i="1"/>
  <c r="E15" i="1"/>
  <c r="D15" i="1"/>
  <c r="C15" i="1"/>
  <c r="B15" i="1"/>
  <c r="L10" i="1"/>
  <c r="K10" i="1"/>
  <c r="D10" i="1"/>
  <c r="C10" i="1"/>
  <c r="N21" i="1"/>
  <c r="M21" i="1"/>
  <c r="L21" i="1"/>
  <c r="K21" i="1"/>
  <c r="J21" i="1"/>
  <c r="I21" i="1"/>
  <c r="G21" i="1"/>
  <c r="E21" i="1"/>
  <c r="C21" i="1"/>
  <c r="B21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H8" i="1"/>
  <c r="G8" i="1"/>
  <c r="I8" i="1"/>
  <c r="F8" i="1"/>
  <c r="E8" i="1"/>
  <c r="D8" i="1"/>
  <c r="C8" i="1"/>
  <c r="I7" i="1"/>
  <c r="H7" i="1"/>
  <c r="G7" i="1"/>
  <c r="F7" i="1"/>
  <c r="E7" i="1"/>
  <c r="D7" i="1"/>
  <c r="J10" i="1"/>
  <c r="I10" i="1"/>
  <c r="H10" i="1"/>
  <c r="G10" i="1"/>
  <c r="F10" i="1"/>
  <c r="E10" i="1"/>
  <c r="B10" i="1"/>
  <c r="C7" i="1"/>
  <c r="B6" i="1"/>
  <c r="D183" i="1"/>
  <c r="B183" i="1"/>
  <c r="B7" i="1" l="1"/>
  <c r="C215" i="1"/>
  <c r="E215" i="1"/>
  <c r="F215" i="1"/>
  <c r="G215" i="1"/>
  <c r="H215" i="1"/>
  <c r="I215" i="1"/>
  <c r="J215" i="1"/>
  <c r="N215" i="1"/>
  <c r="C231" i="1"/>
  <c r="D231" i="1"/>
  <c r="E231" i="1"/>
  <c r="F231" i="1"/>
  <c r="G231" i="1"/>
  <c r="H231" i="1"/>
  <c r="I231" i="1"/>
  <c r="J231" i="1"/>
  <c r="K231" i="1"/>
  <c r="L231" i="1"/>
  <c r="N231" i="1"/>
  <c r="B231" i="1"/>
  <c r="B215" i="1"/>
  <c r="B201" i="1"/>
  <c r="N201" i="1"/>
  <c r="C183" i="1"/>
  <c r="E183" i="1"/>
  <c r="F183" i="1"/>
  <c r="G183" i="1"/>
  <c r="H183" i="1"/>
  <c r="I183" i="1"/>
  <c r="J183" i="1"/>
  <c r="K183" i="1"/>
  <c r="L183" i="1"/>
  <c r="M183" i="1"/>
  <c r="N183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B165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B129" i="1"/>
  <c r="B112" i="1"/>
  <c r="C94" i="1"/>
  <c r="D94" i="1"/>
  <c r="E94" i="1"/>
  <c r="F94" i="1"/>
  <c r="G94" i="1"/>
  <c r="H94" i="1"/>
  <c r="I94" i="1"/>
  <c r="J94" i="1"/>
  <c r="K94" i="1"/>
  <c r="L94" i="1"/>
  <c r="M94" i="1"/>
  <c r="N94" i="1"/>
  <c r="C76" i="1"/>
  <c r="D76" i="1"/>
  <c r="E76" i="1"/>
  <c r="F76" i="1"/>
  <c r="G76" i="1"/>
  <c r="H76" i="1"/>
  <c r="I76" i="1"/>
  <c r="J76" i="1"/>
  <c r="K76" i="1"/>
  <c r="L76" i="1"/>
  <c r="M76" i="1"/>
  <c r="N76" i="1"/>
  <c r="B94" i="1"/>
  <c r="B76" i="1"/>
  <c r="C59" i="1"/>
  <c r="D59" i="1"/>
  <c r="E59" i="1"/>
  <c r="F59" i="1"/>
  <c r="G59" i="1"/>
  <c r="H59" i="1"/>
  <c r="I59" i="1"/>
  <c r="J59" i="1"/>
  <c r="K59" i="1"/>
  <c r="L59" i="1"/>
  <c r="M59" i="1"/>
  <c r="N59" i="1"/>
  <c r="B59" i="1"/>
  <c r="C41" i="1"/>
  <c r="D41" i="1"/>
  <c r="E41" i="1"/>
  <c r="F41" i="1"/>
  <c r="G41" i="1"/>
  <c r="H41" i="1"/>
  <c r="I41" i="1"/>
  <c r="J41" i="1"/>
  <c r="K41" i="1"/>
  <c r="L41" i="1"/>
  <c r="M41" i="1"/>
  <c r="N41" i="1"/>
  <c r="B41" i="1"/>
  <c r="C23" i="1"/>
  <c r="D23" i="1"/>
  <c r="E23" i="1"/>
  <c r="F23" i="1"/>
  <c r="G23" i="1"/>
  <c r="G5" i="1" s="1"/>
  <c r="H23" i="1"/>
  <c r="I23" i="1"/>
  <c r="J23" i="1"/>
  <c r="K23" i="1"/>
  <c r="L23" i="1"/>
  <c r="M23" i="1"/>
  <c r="N23" i="1"/>
  <c r="B23" i="1"/>
  <c r="B8" i="1"/>
  <c r="B12" i="1"/>
  <c r="B16" i="1"/>
  <c r="E5" i="1" l="1"/>
  <c r="F5" i="1"/>
  <c r="D5" i="1"/>
  <c r="H5" i="1"/>
  <c r="C5" i="1"/>
  <c r="N5" i="1"/>
  <c r="M5" i="1"/>
  <c r="K5" i="1"/>
  <c r="L5" i="1"/>
  <c r="J5" i="1"/>
  <c r="I5" i="1"/>
</calcChain>
</file>

<file path=xl/sharedStrings.xml><?xml version="1.0" encoding="utf-8"?>
<sst xmlns="http://schemas.openxmlformats.org/spreadsheetml/2006/main" count="1243" uniqueCount="49">
  <si>
    <t>Explotaciones sin ganado</t>
  </si>
  <si>
    <t>Total</t>
  </si>
  <si>
    <t>1</t>
  </si>
  <si>
    <t>2 a 3</t>
  </si>
  <si>
    <t>4 a 5</t>
  </si>
  <si>
    <t>6 a 9</t>
  </si>
  <si>
    <t>10 a 19</t>
  </si>
  <si>
    <t>20 a 49</t>
  </si>
  <si>
    <t>50 a 99</t>
  </si>
  <si>
    <t>100 a 199</t>
  </si>
  <si>
    <t>200 a 499</t>
  </si>
  <si>
    <t>500 y más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</si>
  <si>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</si>
  <si>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</si>
  <si>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</si>
  <si>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</si>
  <si>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</si>
  <si>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</si>
  <si>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</si>
  <si>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</si>
  <si>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</si>
  <si>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</si>
  <si>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</si>
  <si>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</si>
  <si>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</si>
  <si>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</si>
  <si>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</si>
  <si>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</si>
  <si>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</si>
  <si>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</si>
  <si>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</si>
  <si>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</si>
  <si>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</si>
  <si>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</si>
  <si>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</si>
  <si>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</si>
  <si>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</si>
  <si>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</si>
  <si>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</si>
  <si>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</si>
  <si>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</si>
  <si>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Panamá Oeste</t>
  </si>
  <si>
    <t xml:space="preserve"> -   Cantidad nula o cero.</t>
  </si>
  <si>
    <t>-</t>
  </si>
  <si>
    <t>TOTAL</t>
  </si>
  <si>
    <t>Provincia, comarca indígena y tamaño de la explotación
(En hectáreas)</t>
  </si>
  <si>
    <t>Explotaciones agropecuarias</t>
  </si>
  <si>
    <t>Tamaño del hato</t>
  </si>
  <si>
    <r>
      <t>Cuadro 14. EXPLOTACIONES AGROPECUARIAS</t>
    </r>
    <r>
      <rPr>
        <b/>
        <sz val="9"/>
        <color rgb="FFFF0000"/>
        <rFont val="Arial Bold"/>
      </rPr>
      <t xml:space="preserve"> </t>
    </r>
    <r>
      <rPr>
        <b/>
        <sz val="9"/>
        <color rgb="FF000000"/>
        <rFont val="Arial Bold"/>
        <family val="2"/>
      </rPr>
      <t>POR TAMAÑO DEL HATO EN LA REPÚBLICA, SEGÚN PROVINCIA, COMARCA INDÍGENA Y TAMAÑO DE LA EXPLOTACIÓN: 
VIII CENSO NACIONAL AGROPECUARIO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</si>
</sst>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 Bold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rgb="FFFF0000"/>
      <name val="Arial Bold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0243E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rgb="FF00000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0" fillId="2" borderId="1" xfId="0" applyFill="1" applyBorder="1"/>
    <xf numFmtId="0" fontId="6" fillId="2" borderId="1" xfId="0" applyFont="1" applyFill="1" applyBorder="1" applyAlignment="1">
      <alignment vertical="center"/>
    </xf>
    <xf numFmtId="164" fontId="0" fillId="2" borderId="1" xfId="0" applyNumberFormat="1" applyFill="1" applyBorder="1"/>
    <xf numFmtId="0" fontId="4" fillId="2" borderId="1" xfId="28" applyFont="1" applyFill="1" applyBorder="1" applyAlignment="1">
      <alignment horizontal="center" vertical="center" wrapText="1"/>
    </xf>
    <xf numFmtId="164" fontId="3" fillId="2" borderId="2" xfId="45" applyNumberFormat="1" applyFont="1" applyFill="1" applyBorder="1" applyAlignment="1">
      <alignment horizontal="right" vertical="center" wrapText="1"/>
    </xf>
    <xf numFmtId="164" fontId="3" fillId="2" borderId="7" xfId="45" applyNumberFormat="1" applyFont="1" applyFill="1" applyBorder="1" applyAlignment="1">
      <alignment horizontal="right" vertical="center" wrapText="1"/>
    </xf>
    <xf numFmtId="164" fontId="4" fillId="2" borderId="2" xfId="45" applyNumberFormat="1" applyFont="1" applyFill="1" applyBorder="1" applyAlignment="1">
      <alignment horizontal="right" vertical="center" wrapText="1"/>
    </xf>
    <xf numFmtId="164" fontId="4" fillId="2" borderId="3" xfId="45" applyNumberFormat="1" applyFont="1" applyFill="1" applyBorder="1" applyAlignment="1">
      <alignment horizontal="right" vertical="center" wrapText="1"/>
    </xf>
    <xf numFmtId="164" fontId="3" fillId="2" borderId="3" xfId="45" applyNumberFormat="1" applyFont="1" applyFill="1" applyBorder="1" applyAlignment="1">
      <alignment horizontal="right" vertical="center" wrapText="1"/>
    </xf>
    <xf numFmtId="164" fontId="3" fillId="2" borderId="8" xfId="45" applyNumberFormat="1" applyFont="1" applyFill="1" applyBorder="1" applyAlignment="1">
      <alignment horizontal="right" vertical="center" wrapText="1"/>
    </xf>
    <xf numFmtId="0" fontId="3" fillId="2" borderId="1" xfId="29" applyFont="1" applyFill="1" applyBorder="1" applyAlignment="1">
      <alignment horizontal="center" vertical="center" wrapText="1"/>
    </xf>
    <xf numFmtId="0" fontId="3" fillId="0" borderId="1" xfId="29" applyFont="1" applyFill="1" applyBorder="1" applyAlignment="1">
      <alignment horizontal="left" vertical="center" wrapText="1"/>
    </xf>
    <xf numFmtId="0" fontId="3" fillId="2" borderId="1" xfId="31" applyFont="1" applyFill="1" applyBorder="1" applyAlignment="1">
      <alignment horizontal="center" vertical="center" wrapText="1"/>
    </xf>
    <xf numFmtId="0" fontId="3" fillId="2" borderId="9" xfId="29" applyFont="1" applyFill="1" applyBorder="1" applyAlignment="1">
      <alignment horizontal="center" vertical="center" wrapText="1"/>
    </xf>
    <xf numFmtId="0" fontId="8" fillId="3" borderId="4" xfId="17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4" fillId="2" borderId="1" xfId="2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8" fillId="3" borderId="5" xfId="4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6" xfId="4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8" fillId="3" borderId="4" xfId="14" applyFont="1" applyFill="1" applyBorder="1" applyAlignment="1">
      <alignment horizontal="center" vertical="center" wrapText="1"/>
    </xf>
    <xf numFmtId="0" fontId="8" fillId="3" borderId="4" xfId="13" applyFont="1" applyFill="1" applyBorder="1" applyAlignment="1">
      <alignment horizontal="center" vertical="center" wrapText="1"/>
    </xf>
    <xf numFmtId="0" fontId="8" fillId="3" borderId="4" xfId="15" applyFont="1" applyFill="1" applyBorder="1" applyAlignment="1">
      <alignment horizontal="center" vertical="center" wrapText="1"/>
    </xf>
    <xf numFmtId="0" fontId="8" fillId="3" borderId="11" xfId="14" applyFont="1" applyFill="1" applyBorder="1" applyAlignment="1">
      <alignment horizontal="center" vertical="center" wrapText="1"/>
    </xf>
    <xf numFmtId="0" fontId="8" fillId="3" borderId="12" xfId="14" applyFont="1" applyFill="1" applyBorder="1" applyAlignment="1">
      <alignment horizontal="center" vertical="center" wrapText="1"/>
    </xf>
    <xf numFmtId="0" fontId="8" fillId="3" borderId="13" xfId="14" applyFont="1" applyFill="1" applyBorder="1" applyAlignment="1">
      <alignment horizontal="center" vertical="center" wrapText="1"/>
    </xf>
  </cellXfs>
  <cellStyles count="46">
    <cellStyle name="Millares" xfId="45" builtinId="3"/>
    <cellStyle name="Normal" xfId="0" builtinId="0"/>
    <cellStyle name="style1750280047979" xfId="1"/>
    <cellStyle name="style1750280048011" xfId="2"/>
    <cellStyle name="style1750280048026" xfId="3"/>
    <cellStyle name="style1750280048042" xfId="4"/>
    <cellStyle name="style1750280048057" xfId="5"/>
    <cellStyle name="style1750280048089" xfId="6"/>
    <cellStyle name="style1750280048104" xfId="7"/>
    <cellStyle name="style1750280048120" xfId="8"/>
    <cellStyle name="style1750280048135" xfId="9"/>
    <cellStyle name="style1750280048151" xfId="10"/>
    <cellStyle name="style1750280048167" xfId="11"/>
    <cellStyle name="style1750280048198" xfId="12"/>
    <cellStyle name="style1750280048214" xfId="13"/>
    <cellStyle name="style1750280048229" xfId="14"/>
    <cellStyle name="style1750280048254" xfId="15"/>
    <cellStyle name="style1750280048270" xfId="16"/>
    <cellStyle name="style1750280048285" xfId="17"/>
    <cellStyle name="style1750280048301" xfId="18"/>
    <cellStyle name="style1750280048317" xfId="19"/>
    <cellStyle name="style1750280048332" xfId="20"/>
    <cellStyle name="style1750280048348" xfId="21"/>
    <cellStyle name="style1750280048379" xfId="22"/>
    <cellStyle name="style1750280048395" xfId="23"/>
    <cellStyle name="style1750280048410" xfId="24"/>
    <cellStyle name="style1750280048426" xfId="25"/>
    <cellStyle name="style1750280048442" xfId="26"/>
    <cellStyle name="style1750280048457" xfId="27"/>
    <cellStyle name="style1750280048473" xfId="28"/>
    <cellStyle name="style1750280048488" xfId="29"/>
    <cellStyle name="style1750280048520" xfId="30"/>
    <cellStyle name="style1750280048535" xfId="31"/>
    <cellStyle name="style1750280048551" xfId="32"/>
    <cellStyle name="style1750280048567" xfId="33"/>
    <cellStyle name="style1750280048582" xfId="34"/>
    <cellStyle name="style1750280048598" xfId="35"/>
    <cellStyle name="style1750280048629" xfId="36"/>
    <cellStyle name="style1750280048645" xfId="37"/>
    <cellStyle name="style1750280048660" xfId="38"/>
    <cellStyle name="style1750280048692" xfId="39"/>
    <cellStyle name="style1750280048707" xfId="40"/>
    <cellStyle name="style1750280048785" xfId="41"/>
    <cellStyle name="style1750280048817" xfId="42"/>
    <cellStyle name="style1750280048832" xfId="43"/>
    <cellStyle name="style1750280048848" xfId="44"/>
  </cellStyles>
  <dxfs count="0"/>
  <tableStyles count="0" defaultTableStyle="TableStyleMedium9" defaultPivotStyle="PivotStyleLight16"/>
  <colors>
    <mruColors>
      <color rgb="FF10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"/>
  <sheetViews>
    <sheetView tabSelected="1" zoomScale="85" zoomScaleNormal="85" workbookViewId="0">
      <selection activeCell="A2" sqref="A2:A4"/>
    </sheetView>
  </sheetViews>
  <sheetFormatPr baseColWidth="10" defaultColWidth="9.140625" defaultRowHeight="15" x14ac:dyDescent="0.25"/>
  <cols>
    <col min="1" max="1" width="25" style="1" customWidth="1"/>
    <col min="2" max="3" width="10.85546875" style="1" customWidth="1"/>
    <col min="4" max="4" width="8.7109375" style="1" customWidth="1"/>
    <col min="5" max="10" width="8.140625" style="1" customWidth="1"/>
    <col min="11" max="12" width="8.85546875" style="1" customWidth="1"/>
    <col min="13" max="13" width="9.85546875" style="1" customWidth="1"/>
    <col min="14" max="14" width="13.85546875" style="2" customWidth="1"/>
    <col min="15" max="15" width="9.140625" style="2"/>
    <col min="16" max="16" width="9.140625" style="1"/>
    <col min="17" max="17" width="10.28515625" style="1" customWidth="1"/>
    <col min="18" max="16384" width="9.140625" style="1"/>
  </cols>
  <sheetData>
    <row r="1" spans="1:17" ht="60" customHeight="1" x14ac:dyDescent="0.25">
      <c r="A1" s="23" t="s">
        <v>48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30" customHeight="1" x14ac:dyDescent="0.25">
      <c r="A2" s="20" t="s">
        <v>45</v>
      </c>
      <c r="B2" s="24" t="s">
        <v>46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7" ht="30" customHeight="1" x14ac:dyDescent="0.25">
      <c r="A3" s="21"/>
      <c r="B3" s="25" t="s">
        <v>1</v>
      </c>
      <c r="C3" s="27" t="s">
        <v>47</v>
      </c>
      <c r="D3" s="28"/>
      <c r="E3" s="28"/>
      <c r="F3" s="28"/>
      <c r="G3" s="28"/>
      <c r="H3" s="28"/>
      <c r="I3" s="28"/>
      <c r="J3" s="28"/>
      <c r="K3" s="28"/>
      <c r="L3" s="28"/>
      <c r="M3" s="29"/>
      <c r="N3" s="26" t="s">
        <v>0</v>
      </c>
    </row>
    <row r="4" spans="1:17" ht="30" customHeight="1" x14ac:dyDescent="0.25">
      <c r="A4" s="22"/>
      <c r="B4" s="25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26"/>
    </row>
    <row r="5" spans="1:17" ht="21" customHeight="1" x14ac:dyDescent="0.25">
      <c r="A5" s="5" t="s">
        <v>44</v>
      </c>
      <c r="B5" s="8">
        <f>B23+B41+B59+B76+B94+B112+B129+B147+B165+B183+B201+B215+B231</f>
        <v>285331</v>
      </c>
      <c r="C5" s="8">
        <f>C23+C41+C59+C76+C94+C112+C129+C147+C165+C183+C215+C231</f>
        <v>38819</v>
      </c>
      <c r="D5" s="8">
        <f>D23+D41+D59+D76+D94+D112+D129+D147+D165+D183+D231</f>
        <v>1833</v>
      </c>
      <c r="E5" s="8">
        <f t="shared" ref="E5:J5" si="0">E23+E41+E59+E76+E94+E112+E129+E147+E165+E183+E215+E231</f>
        <v>4986</v>
      </c>
      <c r="F5" s="8">
        <f t="shared" si="0"/>
        <v>4268</v>
      </c>
      <c r="G5" s="8">
        <f t="shared" si="0"/>
        <v>5033</v>
      </c>
      <c r="H5" s="8">
        <f t="shared" si="0"/>
        <v>7676</v>
      </c>
      <c r="I5" s="8">
        <f t="shared" si="0"/>
        <v>8397</v>
      </c>
      <c r="J5" s="8">
        <f t="shared" si="0"/>
        <v>3767</v>
      </c>
      <c r="K5" s="8">
        <f>K23+K41+K59+K76+K94+K112+K129+K147+K165+K183+K231</f>
        <v>1743</v>
      </c>
      <c r="L5" s="8">
        <f>L23+L41+L59+L76+L94+L112+L129+L147+L165+L183+L231</f>
        <v>861</v>
      </c>
      <c r="M5" s="8">
        <f>M23+M41+M59+M76+M94+M112+M129+M147+M165+M183</f>
        <v>255</v>
      </c>
      <c r="N5" s="9">
        <f>N23+N41+N59+N76+N94+N112+N129+N147+N165+N183+N201+N215+N231</f>
        <v>246512</v>
      </c>
      <c r="O5" s="4"/>
      <c r="Q5" s="17"/>
    </row>
    <row r="6" spans="1:17" ht="15" customHeight="1" x14ac:dyDescent="0.25">
      <c r="A6" s="18" t="s">
        <v>12</v>
      </c>
      <c r="B6" s="8">
        <f t="shared" ref="B6:B17" si="1">B24+B42+B60+B77+B95+B113+B130+B148+B166+B184+B202+B216+B232</f>
        <v>85664</v>
      </c>
      <c r="C6" s="8">
        <f t="shared" ref="C6:C11" si="2">C24+C42+C60+C77+C95+C113+C130+C148+C166+C184+C232</f>
        <v>462</v>
      </c>
      <c r="D6" s="8">
        <f>D24+D42+D60+D77+D95+D113+D130+D148+D166+D184+D232</f>
        <v>127</v>
      </c>
      <c r="E6" s="8">
        <f>E24+E42+E60+E77+E113+E130+E148+E166+E184+E232</f>
        <v>172</v>
      </c>
      <c r="F6" s="8">
        <f>F24+F42+F60+F77+F113+F130+F148+F166+F184+F232</f>
        <v>59</v>
      </c>
      <c r="G6" s="8">
        <f>G24+G42+G60+G77+G113+G148+G166+G184</f>
        <v>37</v>
      </c>
      <c r="H6" s="8">
        <f>H24+H42+H60+H77+H95+H113+H130+H148+H166+H184+H232</f>
        <v>33</v>
      </c>
      <c r="I6" s="8">
        <f>I24+I42+I60+I77+I113+I130+I148+I166</f>
        <v>24</v>
      </c>
      <c r="J6" s="8">
        <f>J42+J148</f>
        <v>2</v>
      </c>
      <c r="K6" s="8">
        <f>K77+K148+K166</f>
        <v>6</v>
      </c>
      <c r="L6" s="8">
        <f>L166</f>
        <v>1</v>
      </c>
      <c r="M6" s="8">
        <f>M166</f>
        <v>1</v>
      </c>
      <c r="N6" s="9">
        <v>85202</v>
      </c>
    </row>
    <row r="7" spans="1:17" ht="15" customHeight="1" x14ac:dyDescent="0.25">
      <c r="A7" s="18" t="s">
        <v>13</v>
      </c>
      <c r="B7" s="8">
        <f t="shared" si="1"/>
        <v>16008</v>
      </c>
      <c r="C7" s="8">
        <f t="shared" si="2"/>
        <v>200</v>
      </c>
      <c r="D7" s="8">
        <f>D25+D43+D61+D78+D114+D131+D149+D167+D233</f>
        <v>43</v>
      </c>
      <c r="E7" s="8">
        <f>E25+E43+E61+E78+E96+E114+E131+E149+E167+E185+E233</f>
        <v>56</v>
      </c>
      <c r="F7" s="8">
        <f>F25+F43+F78+F114+F131+F167+F185+F233</f>
        <v>37</v>
      </c>
      <c r="G7" s="8">
        <f>G43+G78+G96+G114+G131+G149+G167+G185+G233</f>
        <v>25</v>
      </c>
      <c r="H7" s="8">
        <f>H43+H61+H78+H114+H131+H149+H167+H185</f>
        <v>27</v>
      </c>
      <c r="I7" s="8">
        <f>I43+I78+I114+I131+I149+I167+I185</f>
        <v>12</v>
      </c>
      <c r="J7" s="8" t="s">
        <v>43</v>
      </c>
      <c r="K7" s="8" t="s">
        <v>43</v>
      </c>
      <c r="L7" s="8" t="s">
        <v>43</v>
      </c>
      <c r="M7" s="8" t="s">
        <v>43</v>
      </c>
      <c r="N7" s="9">
        <v>15808</v>
      </c>
    </row>
    <row r="8" spans="1:17" ht="15" customHeight="1" x14ac:dyDescent="0.25">
      <c r="A8" s="18" t="s">
        <v>14</v>
      </c>
      <c r="B8" s="8">
        <f t="shared" si="1"/>
        <v>22397</v>
      </c>
      <c r="C8" s="8">
        <f t="shared" si="2"/>
        <v>360</v>
      </c>
      <c r="D8" s="8">
        <f>D26+D44+D79+D97+D115+D132+D168+D186+D234</f>
        <v>87</v>
      </c>
      <c r="E8" s="8">
        <f>E26+E44+E62+E79+E97+E115+E132+E150+E168+E186+E234</f>
        <v>124</v>
      </c>
      <c r="F8" s="8">
        <f>F44+F62+F79+F97+F115+F132+F168+F186+F234</f>
        <v>52</v>
      </c>
      <c r="G8" s="8">
        <f>G44+G79+G115+G132+G150+G168+G234</f>
        <v>31</v>
      </c>
      <c r="H8" s="8">
        <f>H26+H44+H79+H115+H150+H168+H186+H234</f>
        <v>36</v>
      </c>
      <c r="I8" s="8">
        <f>I26+I44+I62+I79+I97+I115+I132+I150+I168+I186+I234</f>
        <v>21</v>
      </c>
      <c r="J8" s="8">
        <f>J115+J150+J168+J186</f>
        <v>5</v>
      </c>
      <c r="K8" s="8">
        <f>K79+K132</f>
        <v>2</v>
      </c>
      <c r="L8" s="8">
        <f>L44</f>
        <v>2</v>
      </c>
      <c r="M8" s="8" t="s">
        <v>43</v>
      </c>
      <c r="N8" s="9">
        <v>22037</v>
      </c>
    </row>
    <row r="9" spans="1:17" ht="15" customHeight="1" x14ac:dyDescent="0.25">
      <c r="A9" s="18" t="s">
        <v>15</v>
      </c>
      <c r="B9" s="8">
        <f t="shared" si="1"/>
        <v>30183</v>
      </c>
      <c r="C9" s="8">
        <f t="shared" si="2"/>
        <v>734</v>
      </c>
      <c r="D9" s="8">
        <f>D27+D45+D63+D80+D116+D133+D151+D169+D187+D235</f>
        <v>161</v>
      </c>
      <c r="E9" s="8">
        <f>E27+E45+E63+E80+E98+E116+E133+E151+E169+E187+E235</f>
        <v>282</v>
      </c>
      <c r="F9" s="8">
        <f>F27+F45+F63+F80+F98+F116+F133+F151+F169+F187+F235</f>
        <v>124</v>
      </c>
      <c r="G9" s="8">
        <f>G27+G45+G80+G116+G133+G151+G169+G187+G235</f>
        <v>68</v>
      </c>
      <c r="H9" s="8">
        <f>H27+H45+H80+H98+H116+H133+H151+H169+H187+H235</f>
        <v>57</v>
      </c>
      <c r="I9" s="8">
        <f>I45+I63+I80+I98+I116+I133+I169+I187+I235</f>
        <v>32</v>
      </c>
      <c r="J9" s="8">
        <f>J27+J45+J98+J169</f>
        <v>7</v>
      </c>
      <c r="K9" s="8">
        <f>K63+K151</f>
        <v>2</v>
      </c>
      <c r="L9" s="8">
        <f>L187</f>
        <v>1</v>
      </c>
      <c r="M9" s="8" t="s">
        <v>43</v>
      </c>
      <c r="N9" s="9">
        <v>29449</v>
      </c>
    </row>
    <row r="10" spans="1:17" ht="15" customHeight="1" x14ac:dyDescent="0.25">
      <c r="A10" s="18" t="s">
        <v>16</v>
      </c>
      <c r="B10" s="8">
        <f t="shared" si="1"/>
        <v>43101</v>
      </c>
      <c r="C10" s="8">
        <f t="shared" si="2"/>
        <v>2245</v>
      </c>
      <c r="D10" s="8">
        <f>D28+D46+D64+D81+D99+D117+D134+D152+D170+D188+D236</f>
        <v>359</v>
      </c>
      <c r="E10" s="8">
        <f>E28+E46+E64+E81+E99+E117+E134++E152+E170++E188+E236</f>
        <v>844</v>
      </c>
      <c r="F10" s="8">
        <f>F28+F46+F64+F81+F99+F117+F134+F152+F170+F188+F236</f>
        <v>437</v>
      </c>
      <c r="G10" s="8">
        <f t="shared" ref="G10:I11" si="3">G28+G46+G64+G81+G99+G117+G134+G152+G170+G188+G236</f>
        <v>283</v>
      </c>
      <c r="H10" s="8">
        <f t="shared" si="3"/>
        <v>222</v>
      </c>
      <c r="I10" s="8">
        <f t="shared" si="3"/>
        <v>84</v>
      </c>
      <c r="J10" s="8">
        <f>J46+J81+J99+J117+J134+J152+J170</f>
        <v>9</v>
      </c>
      <c r="K10" s="8">
        <f>K81+K99+K134+K152+K188</f>
        <v>6</v>
      </c>
      <c r="L10" s="8">
        <f>L152</f>
        <v>1</v>
      </c>
      <c r="M10" s="8" t="s">
        <v>43</v>
      </c>
      <c r="N10" s="9">
        <v>40856</v>
      </c>
    </row>
    <row r="11" spans="1:17" ht="15" customHeight="1" x14ac:dyDescent="0.25">
      <c r="A11" s="18" t="s">
        <v>17</v>
      </c>
      <c r="B11" s="8">
        <f t="shared" si="1"/>
        <v>19544</v>
      </c>
      <c r="C11" s="8">
        <f t="shared" si="2"/>
        <v>2174</v>
      </c>
      <c r="D11" s="8">
        <f>D29+D47+D65+D82+D118+D135+D153+D171+D189+D237</f>
        <v>232</v>
      </c>
      <c r="E11" s="8">
        <f>E29+E47+E65+E82+E100+E118+E135+E153+E171+E189+E237</f>
        <v>650</v>
      </c>
      <c r="F11" s="8">
        <f>F29+F47+F65+F82+F100+F118+F135+F153+F171+F189+F237</f>
        <v>485</v>
      </c>
      <c r="G11" s="8">
        <f t="shared" si="3"/>
        <v>439</v>
      </c>
      <c r="H11" s="8">
        <f t="shared" si="3"/>
        <v>266</v>
      </c>
      <c r="I11" s="8">
        <f t="shared" si="3"/>
        <v>83</v>
      </c>
      <c r="J11" s="8">
        <f>J47+J65+J82+J118+J135+J171+J237</f>
        <v>14</v>
      </c>
      <c r="K11" s="8">
        <f>K82+K100+K135+K153</f>
        <v>4</v>
      </c>
      <c r="L11" s="8">
        <f>L118</f>
        <v>1</v>
      </c>
      <c r="M11" s="8" t="s">
        <v>43</v>
      </c>
      <c r="N11" s="9">
        <v>17370</v>
      </c>
    </row>
    <row r="12" spans="1:17" ht="15" customHeight="1" x14ac:dyDescent="0.25">
      <c r="A12" s="18" t="s">
        <v>18</v>
      </c>
      <c r="B12" s="8">
        <f t="shared" si="1"/>
        <v>11217</v>
      </c>
      <c r="C12" s="8">
        <f>C30+C48+C66+C83+C101+C119+C136+C154+C172+C190 +C222+C238</f>
        <v>2010</v>
      </c>
      <c r="D12" s="8">
        <f>D30+D48+D66+D83+D101+D119+D136+D154+D172+D190 +D238</f>
        <v>168</v>
      </c>
      <c r="E12" s="8">
        <f>E30+E48+E66+E83+E101+E119+E136+E154+E172+E190 +E222+E238</f>
        <v>576</v>
      </c>
      <c r="F12" s="8">
        <f>F30+F48+F66+F83+F101+F119+F136+F154+F172+F190 +F238</f>
        <v>427</v>
      </c>
      <c r="G12" s="8">
        <f>G30+G48+G66+G83+G101+G119+G136+G154+G172+G190 +G238</f>
        <v>403</v>
      </c>
      <c r="H12" s="8">
        <f>H30+H48+H66+H83+H101+H119+H136+H154+H172+H190 +H238</f>
        <v>323</v>
      </c>
      <c r="I12" s="8">
        <f>I30+I48+I66+I83+I101+I119+I136+I154+I172+I190 +I238</f>
        <v>100</v>
      </c>
      <c r="J12" s="8">
        <f>J48+J83+J101+J119+J136+J154+J190</f>
        <v>12</v>
      </c>
      <c r="K12" s="8">
        <f>K154</f>
        <v>1</v>
      </c>
      <c r="L12" s="8" t="s">
        <v>43</v>
      </c>
      <c r="M12" s="8" t="s">
        <v>43</v>
      </c>
      <c r="N12" s="9">
        <v>9207</v>
      </c>
    </row>
    <row r="13" spans="1:17" ht="15" customHeight="1" x14ac:dyDescent="0.25">
      <c r="A13" s="18" t="s">
        <v>19</v>
      </c>
      <c r="B13" s="8">
        <f t="shared" si="1"/>
        <v>6291</v>
      </c>
      <c r="C13" s="8">
        <f>C31+C49+C67+C84+C102+C120+C137+C155+C173+C191+C239</f>
        <v>1511</v>
      </c>
      <c r="D13" s="8">
        <f>D31+D49+D67+D84+D102+D120+D137+D173+D191+D239</f>
        <v>120</v>
      </c>
      <c r="E13" s="8">
        <f>E31+E49+E67+E84+E102+E120+E137+E155+E173+E191+E239</f>
        <v>360</v>
      </c>
      <c r="F13" s="8">
        <f>F31+F49+F67+F84+F102+F120+F137+F155+F173+F191+F239</f>
        <v>307</v>
      </c>
      <c r="G13" s="8">
        <f>G31+G49+G67+G84+G102+G120+G137+G155+G173+G191+G239</f>
        <v>353</v>
      </c>
      <c r="H13" s="8">
        <f>H31+H49+H67+H84+H102+H120+H137+H155+H173+H191+H239</f>
        <v>272</v>
      </c>
      <c r="I13" s="8">
        <f>I31+I49+I67+I84+I102+I120+I137+I155+I173+I191+I239</f>
        <v>87</v>
      </c>
      <c r="J13" s="8">
        <f>J49+J67+J84+J120+J137+J155+J191+J239</f>
        <v>9</v>
      </c>
      <c r="K13" s="8">
        <f>K137</f>
        <v>1</v>
      </c>
      <c r="L13" s="8">
        <f>L102+L120</f>
        <v>2</v>
      </c>
      <c r="M13" s="8" t="s">
        <v>43</v>
      </c>
      <c r="N13" s="9">
        <v>4780</v>
      </c>
    </row>
    <row r="14" spans="1:17" ht="15" customHeight="1" x14ac:dyDescent="0.25">
      <c r="A14" s="18" t="s">
        <v>20</v>
      </c>
      <c r="B14" s="8">
        <f t="shared" si="1"/>
        <v>16852</v>
      </c>
      <c r="C14" s="8">
        <f t="shared" ref="C14:C19" si="4">C32+C50+C68+C85+C103+C121+C138+C156+C174+C192+C224+C240</f>
        <v>6178</v>
      </c>
      <c r="D14" s="8">
        <f>D32+D50+D68+D85+D103+D121+D138+D156+D174+D192+D240</f>
        <v>274</v>
      </c>
      <c r="E14" s="8">
        <f>E32+E50+E68+E85+E103+E121+E138+E156+E174+E192+E240</f>
        <v>932</v>
      </c>
      <c r="F14" s="8">
        <f>F32+F50+F68+F85+F103+F121+F138+F156+F174+F192+F224+F240</f>
        <v>1069</v>
      </c>
      <c r="G14" s="8">
        <f>G32+G50+G68+G85+G103+G121+G138+G156+G174+G192+G224+G240</f>
        <v>1381</v>
      </c>
      <c r="H14" s="8">
        <f>H32+H50+H68+H85+H103+H121+H138+H156+H174+H192+H224+H240</f>
        <v>1719</v>
      </c>
      <c r="I14" s="8">
        <f>I32+I50+I68+I85+I103+I121+I138+I156+I174+I192+I224+I240</f>
        <v>734</v>
      </c>
      <c r="J14" s="8">
        <f>J32+J50+J85+J103+J121+J138+J156+J174+J192+J240</f>
        <v>58</v>
      </c>
      <c r="K14" s="8">
        <f>K50+K138+K192</f>
        <v>5</v>
      </c>
      <c r="L14" s="8">
        <f>L50+L85+L156+L192</f>
        <v>5</v>
      </c>
      <c r="M14" s="8">
        <f>M156</f>
        <v>1</v>
      </c>
      <c r="N14" s="9">
        <v>10674</v>
      </c>
    </row>
    <row r="15" spans="1:17" ht="15" customHeight="1" x14ac:dyDescent="0.25">
      <c r="A15" s="18" t="s">
        <v>21</v>
      </c>
      <c r="B15" s="8">
        <f t="shared" si="1"/>
        <v>12567</v>
      </c>
      <c r="C15" s="8">
        <f t="shared" si="4"/>
        <v>7168</v>
      </c>
      <c r="D15" s="8">
        <f>D33+D51+D69+D86+D104+D122+D139+D157+D175+D193+D241</f>
        <v>143</v>
      </c>
      <c r="E15" s="8">
        <f>E33+E51+E69+E86+E104+E122+E139+E157+E175+E193+E225+E241</f>
        <v>510</v>
      </c>
      <c r="F15" s="8">
        <f>F33+F51+F69+F86+F104+F122+F139+F157+F175+F193+F225+F241</f>
        <v>707</v>
      </c>
      <c r="G15" s="8">
        <f>G33+G51+G69+G86+G104+G122+G139+G157+G175+G193+G241</f>
        <v>1127</v>
      </c>
      <c r="H15" s="8">
        <f t="shared" ref="H15:I17" si="5">H33+H51+H69+H86+H104+H122+H139+H157+H175+H193+H225+H241</f>
        <v>2389</v>
      </c>
      <c r="I15" s="8">
        <f t="shared" si="5"/>
        <v>2024</v>
      </c>
      <c r="J15" s="8">
        <f>J33+J51+J69+J86+J104+J122+J139+J157+J175+J193+J241</f>
        <v>248</v>
      </c>
      <c r="K15" s="8">
        <f>K51+K86+K104+K122+K139+K175</f>
        <v>15</v>
      </c>
      <c r="L15" s="8">
        <f>L33+L51+L104+L139</f>
        <v>4</v>
      </c>
      <c r="M15" s="8">
        <f>M86</f>
        <v>1</v>
      </c>
      <c r="N15" s="9">
        <v>5399</v>
      </c>
    </row>
    <row r="16" spans="1:17" ht="15" customHeight="1" x14ac:dyDescent="0.25">
      <c r="A16" s="18" t="s">
        <v>22</v>
      </c>
      <c r="B16" s="8">
        <f t="shared" si="1"/>
        <v>11813</v>
      </c>
      <c r="C16" s="8">
        <f t="shared" si="4"/>
        <v>8411</v>
      </c>
      <c r="D16" s="8">
        <f>D34+D52+D70+D87+D105+D123+D158+D176+D194+D242</f>
        <v>86</v>
      </c>
      <c r="E16" s="8">
        <f>E34+E52+E70+E87+E105+E123+E140+E158+E176+E194+E242</f>
        <v>356</v>
      </c>
      <c r="F16" s="8">
        <f>F34+F52+F70+F87+F105+F123+F140+F158+F176+F194+F226+F242</f>
        <v>394</v>
      </c>
      <c r="G16" s="8">
        <f>G34+G52+G70+G87+G105+G123+G140+G158+G176+G194+G226+G242</f>
        <v>655</v>
      </c>
      <c r="H16" s="8">
        <f t="shared" si="5"/>
        <v>1760</v>
      </c>
      <c r="I16" s="8">
        <f t="shared" si="5"/>
        <v>3645</v>
      </c>
      <c r="J16" s="8">
        <f>J34+J52+J70+J87+J105+J123+J140+J158+J176+J194+J226+J242</f>
        <v>1332</v>
      </c>
      <c r="K16" s="8">
        <f>K34+K52+K70+K87+K105+K123+K140+K158+K176+K194</f>
        <v>153</v>
      </c>
      <c r="L16" s="8">
        <f>L34+L52+L87+L105+L123+L140+L158+L176+L194</f>
        <v>26</v>
      </c>
      <c r="M16" s="8">
        <f>M52+M105+M158</f>
        <v>4</v>
      </c>
      <c r="N16" s="9">
        <v>3402</v>
      </c>
    </row>
    <row r="17" spans="1:14" ht="15" customHeight="1" x14ac:dyDescent="0.25">
      <c r="A17" s="18" t="s">
        <v>23</v>
      </c>
      <c r="B17" s="8">
        <f t="shared" si="1"/>
        <v>5318</v>
      </c>
      <c r="C17" s="8">
        <f t="shared" si="4"/>
        <v>4156</v>
      </c>
      <c r="D17" s="8">
        <f>D35+D53+D71+D88+D106+D159+D195+D243</f>
        <v>22</v>
      </c>
      <c r="E17" s="8">
        <f>E35+E53+E71+E88+E106+E124+E141+E159+E177+E195+E243</f>
        <v>86</v>
      </c>
      <c r="F17" s="8">
        <f>F35+F53+F71+F88+F106+F124+F141+F159+F177+F195+F227+F243</f>
        <v>131</v>
      </c>
      <c r="G17" s="8">
        <f>G35+G53+G71+G88+G106+G124+G141+G159+G177+G195+G227+G243</f>
        <v>162</v>
      </c>
      <c r="H17" s="8">
        <f t="shared" si="5"/>
        <v>433</v>
      </c>
      <c r="I17" s="8">
        <f t="shared" si="5"/>
        <v>1177</v>
      </c>
      <c r="J17" s="8">
        <f>J35+J53+J71+J88+J106+J124+J141+J159+J177+J195+J227+J243</f>
        <v>1432</v>
      </c>
      <c r="K17" s="8">
        <f>K35+K53+K71+K88+K106+K124+K141+K159+K177+K195+K243</f>
        <v>618</v>
      </c>
      <c r="L17" s="8">
        <f>L35+L53+L71+L88+L106+L124+L141+L159+L177+L195</f>
        <v>89</v>
      </c>
      <c r="M17" s="8">
        <f>M71+M88+M106+M177+M195</f>
        <v>6</v>
      </c>
      <c r="N17" s="9">
        <v>1162</v>
      </c>
    </row>
    <row r="18" spans="1:14" ht="15" customHeight="1" x14ac:dyDescent="0.25">
      <c r="A18" s="18" t="s">
        <v>24</v>
      </c>
      <c r="B18" s="8">
        <f>B36+B54+B72+B89+B107+B125+B142+B160+B178+B196+B228+B244</f>
        <v>2450</v>
      </c>
      <c r="C18" s="8">
        <f t="shared" si="4"/>
        <v>1964</v>
      </c>
      <c r="D18" s="8">
        <f>D36+D72+D142+D196+D244</f>
        <v>9</v>
      </c>
      <c r="E18" s="8">
        <f>E36+E72+E107+E160+E196+E244</f>
        <v>24</v>
      </c>
      <c r="F18" s="8">
        <f>F36+F54+F72+F89+F107+F142+F160+F196+F244</f>
        <v>26</v>
      </c>
      <c r="G18" s="8">
        <f>G36+G54+G72+G107+G125+G142+G160+G196+G244</f>
        <v>47</v>
      </c>
      <c r="H18" s="8">
        <f>H36+H54+H72+H89+H107+H125+H142+H160+H178+H196+H244</f>
        <v>107</v>
      </c>
      <c r="I18" s="8">
        <f>I36+I54+I72+I89+I107+I125+I142+I160+I178+I196+I228+I244</f>
        <v>281</v>
      </c>
      <c r="J18" s="8">
        <f>J36+J54+J72+J89+J107+J125+J142+J160+J178+J196+J244</f>
        <v>519</v>
      </c>
      <c r="K18" s="8">
        <f>K36+K54+K72+K89+K107+K125+K142+K160+K178+K196+K244</f>
        <v>675</v>
      </c>
      <c r="L18" s="8">
        <f>L36+L54+L72+L89+L107+L125+L142+L160+L178+L196+L244</f>
        <v>264</v>
      </c>
      <c r="M18" s="8">
        <f>M89+M107+M142</f>
        <v>12</v>
      </c>
      <c r="N18" s="9">
        <v>486</v>
      </c>
    </row>
    <row r="19" spans="1:14" ht="15" customHeight="1" x14ac:dyDescent="0.25">
      <c r="A19" s="18" t="s">
        <v>25</v>
      </c>
      <c r="B19" s="8">
        <f>B37+B55+B73+B90+B108+B126+B143+B161+B179+B197+B229+B245</f>
        <v>1315</v>
      </c>
      <c r="C19" s="8">
        <f t="shared" si="4"/>
        <v>970</v>
      </c>
      <c r="D19" s="8">
        <f>D161</f>
        <v>2</v>
      </c>
      <c r="E19" s="8">
        <f>E37+E55+E73+E126+E143+E161+E197</f>
        <v>11</v>
      </c>
      <c r="F19" s="8">
        <f>F37+F143+F197+F245</f>
        <v>9</v>
      </c>
      <c r="G19" s="8">
        <f>G37+G73+G108+G143+G161+G197+G245</f>
        <v>18</v>
      </c>
      <c r="H19" s="8">
        <f>H37+H55+H73+H108+H126+H143+H161+H197+H245</f>
        <v>29</v>
      </c>
      <c r="I19" s="8">
        <f>I37+I55+I73+I90+I108+I126+I143+I161+I179+I197+I229+I245</f>
        <v>80</v>
      </c>
      <c r="J19" s="8">
        <f>J37+J55+J73+J90+J108+J126+J143+J161+J179+J197+J245</f>
        <v>108</v>
      </c>
      <c r="K19" s="8">
        <f>K37+K55+K73+K90+K108+K126+K143+K161+K179+K197</f>
        <v>230</v>
      </c>
      <c r="L19" s="8">
        <f>L37+L55+L73+L90+L108+L126+L143+L161+L179+L197</f>
        <v>393</v>
      </c>
      <c r="M19" s="8">
        <f>M37+M55+M73+M90+M108+M126+M143+M161+M179+M197</f>
        <v>90</v>
      </c>
      <c r="N19" s="9">
        <v>345</v>
      </c>
    </row>
    <row r="20" spans="1:14" ht="15" customHeight="1" x14ac:dyDescent="0.25">
      <c r="A20" s="18" t="s">
        <v>26</v>
      </c>
      <c r="B20" s="8">
        <f>B38+B56+B74+B91+B109+B127+B144+B162+B180+B198+B230+B246</f>
        <v>402</v>
      </c>
      <c r="C20" s="8">
        <f>C38+C56+C74+C91+C109+C127+C144+C162+C180+C198+C246</f>
        <v>198</v>
      </c>
      <c r="D20" s="8" t="s">
        <v>43</v>
      </c>
      <c r="E20" s="8">
        <f>E198</f>
        <v>1</v>
      </c>
      <c r="F20" s="8">
        <f>F38+F144+F180+F198</f>
        <v>4</v>
      </c>
      <c r="G20" s="8">
        <f>G198</f>
        <v>2</v>
      </c>
      <c r="H20" s="8">
        <f>H38+H74</f>
        <v>3</v>
      </c>
      <c r="I20" s="8">
        <f>I38+I56+I162+I246</f>
        <v>8</v>
      </c>
      <c r="J20" s="8">
        <f>J56+J74+J109+J127+J162+J180+J198+J246</f>
        <v>11</v>
      </c>
      <c r="K20" s="8">
        <f>K56+K74+K91+K109+K144+K162+K180+K198</f>
        <v>19</v>
      </c>
      <c r="L20" s="8">
        <f>L38+L56+L74+L91+L109+L127+L144+L162+L180+L198</f>
        <v>67</v>
      </c>
      <c r="M20" s="8">
        <f>M38+M56+M74+M91+M109+M127+M144+M162+M180+M198</f>
        <v>83</v>
      </c>
      <c r="N20" s="9">
        <v>204</v>
      </c>
    </row>
    <row r="21" spans="1:14" ht="15" customHeight="1" x14ac:dyDescent="0.25">
      <c r="A21" s="18" t="s">
        <v>27</v>
      </c>
      <c r="B21" s="8">
        <f>B39+B57+B75+B92+B110+B128+B145+B163+B181+B199</f>
        <v>167</v>
      </c>
      <c r="C21" s="8">
        <f>C39+C57+C75+C92+C110+C128+C145+C163+C199</f>
        <v>65</v>
      </c>
      <c r="D21" s="8" t="s">
        <v>43</v>
      </c>
      <c r="E21" s="8">
        <f>E57+E92</f>
        <v>2</v>
      </c>
      <c r="F21" s="8" t="s">
        <v>43</v>
      </c>
      <c r="G21" s="8">
        <f>G39+G92</f>
        <v>2</v>
      </c>
      <c r="H21" s="8" t="s">
        <v>43</v>
      </c>
      <c r="I21" s="8">
        <f>I39+I128+I163</f>
        <v>4</v>
      </c>
      <c r="J21" s="8">
        <f>J199</f>
        <v>1</v>
      </c>
      <c r="K21" s="8">
        <f>K57+K75+K128+K199</f>
        <v>6</v>
      </c>
      <c r="L21" s="8">
        <f>L110+L145+L163+L199</f>
        <v>5</v>
      </c>
      <c r="M21" s="8">
        <f>M39+M57+M75+M92+M110+M128+M145+M163+M199</f>
        <v>45</v>
      </c>
      <c r="N21" s="9">
        <f>N39+N57+N75+N92+N110+N128+N145+N163+N181+N199</f>
        <v>102</v>
      </c>
    </row>
    <row r="22" spans="1:14" ht="15" customHeight="1" x14ac:dyDescent="0.25">
      <c r="A22" s="18" t="s">
        <v>28</v>
      </c>
      <c r="B22" s="8">
        <f>B40+B58+B93+B111+B146+B164+B182+B200+B214</f>
        <v>42</v>
      </c>
      <c r="C22" s="8">
        <f>C40+C58+C93+C111+C146+C164+C200</f>
        <v>13</v>
      </c>
      <c r="D22" s="8" t="s">
        <v>43</v>
      </c>
      <c r="E22" s="8" t="s">
        <v>43</v>
      </c>
      <c r="F22" s="8" t="s">
        <v>43</v>
      </c>
      <c r="G22" s="8" t="s">
        <v>43</v>
      </c>
      <c r="H22" s="8" t="s">
        <v>43</v>
      </c>
      <c r="I22" s="8">
        <f>I58</f>
        <v>1</v>
      </c>
      <c r="J22" s="8" t="s">
        <v>43</v>
      </c>
      <c r="K22" s="8" t="s">
        <v>43</v>
      </c>
      <c r="L22" s="8" t="s">
        <v>43</v>
      </c>
      <c r="M22" s="8">
        <f>M40+M93+M111+M146+M164+M200</f>
        <v>12</v>
      </c>
      <c r="N22" s="9">
        <v>29</v>
      </c>
    </row>
    <row r="23" spans="1:14" ht="21" customHeight="1" x14ac:dyDescent="0.25">
      <c r="A23" s="13" t="s">
        <v>29</v>
      </c>
      <c r="B23" s="8">
        <f>SUM(B24:B40)</f>
        <v>12014</v>
      </c>
      <c r="C23" s="8">
        <f t="shared" ref="C23:N23" si="6">SUM(C24:C40)</f>
        <v>1538</v>
      </c>
      <c r="D23" s="8">
        <f t="shared" si="6"/>
        <v>76</v>
      </c>
      <c r="E23" s="8">
        <f t="shared" si="6"/>
        <v>222</v>
      </c>
      <c r="F23" s="8">
        <f t="shared" si="6"/>
        <v>201</v>
      </c>
      <c r="G23" s="8">
        <f t="shared" si="6"/>
        <v>268</v>
      </c>
      <c r="H23" s="8">
        <f t="shared" si="6"/>
        <v>329</v>
      </c>
      <c r="I23" s="8">
        <f t="shared" si="6"/>
        <v>265</v>
      </c>
      <c r="J23" s="8">
        <f t="shared" si="6"/>
        <v>121</v>
      </c>
      <c r="K23" s="8">
        <f t="shared" si="6"/>
        <v>33</v>
      </c>
      <c r="L23" s="8">
        <f t="shared" si="6"/>
        <v>15</v>
      </c>
      <c r="M23" s="8">
        <f t="shared" si="6"/>
        <v>8</v>
      </c>
      <c r="N23" s="9">
        <f t="shared" si="6"/>
        <v>10476</v>
      </c>
    </row>
    <row r="24" spans="1:14" ht="15" customHeight="1" x14ac:dyDescent="0.25">
      <c r="A24" s="12" t="s">
        <v>12</v>
      </c>
      <c r="B24" s="6">
        <v>3520</v>
      </c>
      <c r="C24" s="6">
        <v>13</v>
      </c>
      <c r="D24" s="6">
        <v>1</v>
      </c>
      <c r="E24" s="6">
        <v>4</v>
      </c>
      <c r="F24" s="6">
        <v>2</v>
      </c>
      <c r="G24" s="6">
        <v>2</v>
      </c>
      <c r="H24" s="6">
        <v>2</v>
      </c>
      <c r="I24" s="6">
        <v>2</v>
      </c>
      <c r="J24" s="6" t="s">
        <v>43</v>
      </c>
      <c r="K24" s="6" t="s">
        <v>43</v>
      </c>
      <c r="L24" s="6" t="s">
        <v>43</v>
      </c>
      <c r="M24" s="6" t="s">
        <v>43</v>
      </c>
      <c r="N24" s="10">
        <v>3507</v>
      </c>
    </row>
    <row r="25" spans="1:14" ht="15" customHeight="1" x14ac:dyDescent="0.25">
      <c r="A25" s="12" t="s">
        <v>13</v>
      </c>
      <c r="B25" s="6">
        <v>348</v>
      </c>
      <c r="C25" s="6">
        <v>6</v>
      </c>
      <c r="D25" s="6">
        <v>1</v>
      </c>
      <c r="E25" s="6">
        <v>3</v>
      </c>
      <c r="F25" s="6">
        <v>2</v>
      </c>
      <c r="G25" s="6" t="s">
        <v>43</v>
      </c>
      <c r="H25" s="6" t="s">
        <v>43</v>
      </c>
      <c r="I25" s="6" t="s">
        <v>43</v>
      </c>
      <c r="J25" s="6" t="s">
        <v>43</v>
      </c>
      <c r="K25" s="6" t="s">
        <v>43</v>
      </c>
      <c r="L25" s="6" t="s">
        <v>43</v>
      </c>
      <c r="M25" s="6" t="s">
        <v>43</v>
      </c>
      <c r="N25" s="10">
        <v>342</v>
      </c>
    </row>
    <row r="26" spans="1:14" ht="15" customHeight="1" x14ac:dyDescent="0.25">
      <c r="A26" s="12" t="s">
        <v>14</v>
      </c>
      <c r="B26" s="6">
        <v>568</v>
      </c>
      <c r="C26" s="6">
        <v>10</v>
      </c>
      <c r="D26" s="6">
        <v>5</v>
      </c>
      <c r="E26" s="6">
        <v>2</v>
      </c>
      <c r="F26" s="6" t="s">
        <v>43</v>
      </c>
      <c r="G26" s="6" t="s">
        <v>43</v>
      </c>
      <c r="H26" s="6">
        <v>1</v>
      </c>
      <c r="I26" s="6">
        <v>2</v>
      </c>
      <c r="J26" s="6" t="s">
        <v>43</v>
      </c>
      <c r="K26" s="6" t="s">
        <v>43</v>
      </c>
      <c r="L26" s="6" t="s">
        <v>43</v>
      </c>
      <c r="M26" s="6" t="s">
        <v>43</v>
      </c>
      <c r="N26" s="10">
        <v>558</v>
      </c>
    </row>
    <row r="27" spans="1:14" ht="15" customHeight="1" x14ac:dyDescent="0.25">
      <c r="A27" s="12" t="s">
        <v>15</v>
      </c>
      <c r="B27" s="6">
        <v>1100</v>
      </c>
      <c r="C27" s="6">
        <v>12</v>
      </c>
      <c r="D27" s="6">
        <v>2</v>
      </c>
      <c r="E27" s="6">
        <v>4</v>
      </c>
      <c r="F27" s="6">
        <v>1</v>
      </c>
      <c r="G27" s="6">
        <v>2</v>
      </c>
      <c r="H27" s="6">
        <v>2</v>
      </c>
      <c r="I27" s="6" t="s">
        <v>43</v>
      </c>
      <c r="J27" s="6">
        <v>1</v>
      </c>
      <c r="K27" s="6" t="s">
        <v>43</v>
      </c>
      <c r="L27" s="6" t="s">
        <v>43</v>
      </c>
      <c r="M27" s="6" t="s">
        <v>43</v>
      </c>
      <c r="N27" s="10">
        <v>1088</v>
      </c>
    </row>
    <row r="28" spans="1:14" ht="15" customHeight="1" x14ac:dyDescent="0.25">
      <c r="A28" s="12" t="s">
        <v>16</v>
      </c>
      <c r="B28" s="6">
        <v>1699</v>
      </c>
      <c r="C28" s="6">
        <v>59</v>
      </c>
      <c r="D28" s="6">
        <v>15</v>
      </c>
      <c r="E28" s="6">
        <v>22</v>
      </c>
      <c r="F28" s="6">
        <v>8</v>
      </c>
      <c r="G28" s="6">
        <v>9</v>
      </c>
      <c r="H28" s="6">
        <v>2</v>
      </c>
      <c r="I28" s="6">
        <v>3</v>
      </c>
      <c r="J28" s="6" t="s">
        <v>43</v>
      </c>
      <c r="K28" s="6" t="s">
        <v>43</v>
      </c>
      <c r="L28" s="6" t="s">
        <v>43</v>
      </c>
      <c r="M28" s="6" t="s">
        <v>43</v>
      </c>
      <c r="N28" s="10">
        <v>1640</v>
      </c>
    </row>
    <row r="29" spans="1:14" ht="15" customHeight="1" x14ac:dyDescent="0.25">
      <c r="A29" s="12" t="s">
        <v>17</v>
      </c>
      <c r="B29" s="6">
        <v>1040</v>
      </c>
      <c r="C29" s="6">
        <v>64</v>
      </c>
      <c r="D29" s="6">
        <v>9</v>
      </c>
      <c r="E29" s="6">
        <v>16</v>
      </c>
      <c r="F29" s="6">
        <v>18</v>
      </c>
      <c r="G29" s="6">
        <v>9</v>
      </c>
      <c r="H29" s="6">
        <v>10</v>
      </c>
      <c r="I29" s="6">
        <v>2</v>
      </c>
      <c r="J29" s="6" t="s">
        <v>43</v>
      </c>
      <c r="K29" s="6" t="s">
        <v>43</v>
      </c>
      <c r="L29" s="6" t="s">
        <v>43</v>
      </c>
      <c r="M29" s="6" t="s">
        <v>43</v>
      </c>
      <c r="N29" s="10">
        <v>976</v>
      </c>
    </row>
    <row r="30" spans="1:14" ht="15" customHeight="1" x14ac:dyDescent="0.25">
      <c r="A30" s="12" t="s">
        <v>18</v>
      </c>
      <c r="B30" s="6">
        <v>680</v>
      </c>
      <c r="C30" s="6">
        <v>67</v>
      </c>
      <c r="D30" s="6">
        <v>5</v>
      </c>
      <c r="E30" s="6">
        <v>26</v>
      </c>
      <c r="F30" s="6">
        <v>13</v>
      </c>
      <c r="G30" s="6">
        <v>14</v>
      </c>
      <c r="H30" s="6">
        <v>8</v>
      </c>
      <c r="I30" s="6">
        <v>1</v>
      </c>
      <c r="J30" s="6" t="s">
        <v>43</v>
      </c>
      <c r="K30" s="6" t="s">
        <v>43</v>
      </c>
      <c r="L30" s="6" t="s">
        <v>43</v>
      </c>
      <c r="M30" s="6" t="s">
        <v>43</v>
      </c>
      <c r="N30" s="10">
        <v>613</v>
      </c>
    </row>
    <row r="31" spans="1:14" ht="15" customHeight="1" x14ac:dyDescent="0.25">
      <c r="A31" s="12" t="s">
        <v>19</v>
      </c>
      <c r="B31" s="6">
        <v>348</v>
      </c>
      <c r="C31" s="6">
        <v>39</v>
      </c>
      <c r="D31" s="6">
        <v>3</v>
      </c>
      <c r="E31" s="6">
        <v>10</v>
      </c>
      <c r="F31" s="6">
        <v>13</v>
      </c>
      <c r="G31" s="6">
        <v>8</v>
      </c>
      <c r="H31" s="6">
        <v>3</v>
      </c>
      <c r="I31" s="6">
        <v>2</v>
      </c>
      <c r="J31" s="6" t="s">
        <v>43</v>
      </c>
      <c r="K31" s="6" t="s">
        <v>43</v>
      </c>
      <c r="L31" s="6" t="s">
        <v>43</v>
      </c>
      <c r="M31" s="6" t="s">
        <v>43</v>
      </c>
      <c r="N31" s="10">
        <v>309</v>
      </c>
    </row>
    <row r="32" spans="1:14" ht="15" customHeight="1" x14ac:dyDescent="0.25">
      <c r="A32" s="12" t="s">
        <v>20</v>
      </c>
      <c r="B32" s="6">
        <v>1003</v>
      </c>
      <c r="C32" s="6">
        <v>257</v>
      </c>
      <c r="D32" s="6">
        <v>15</v>
      </c>
      <c r="E32" s="6">
        <v>52</v>
      </c>
      <c r="F32" s="6">
        <v>45</v>
      </c>
      <c r="G32" s="6">
        <v>72</v>
      </c>
      <c r="H32" s="6">
        <v>47</v>
      </c>
      <c r="I32" s="6">
        <v>23</v>
      </c>
      <c r="J32" s="6">
        <v>3</v>
      </c>
      <c r="K32" s="6" t="s">
        <v>43</v>
      </c>
      <c r="L32" s="6" t="s">
        <v>43</v>
      </c>
      <c r="M32" s="6" t="s">
        <v>43</v>
      </c>
      <c r="N32" s="10">
        <v>746</v>
      </c>
    </row>
    <row r="33" spans="1:14" ht="15" customHeight="1" x14ac:dyDescent="0.25">
      <c r="A33" s="12" t="s">
        <v>21</v>
      </c>
      <c r="B33" s="6">
        <v>649</v>
      </c>
      <c r="C33" s="6">
        <v>301</v>
      </c>
      <c r="D33" s="6">
        <v>9</v>
      </c>
      <c r="E33" s="6">
        <v>32</v>
      </c>
      <c r="F33" s="6">
        <v>48</v>
      </c>
      <c r="G33" s="6">
        <v>61</v>
      </c>
      <c r="H33" s="6">
        <v>93</v>
      </c>
      <c r="I33" s="6">
        <v>47</v>
      </c>
      <c r="J33" s="6">
        <v>10</v>
      </c>
      <c r="K33" s="6" t="s">
        <v>43</v>
      </c>
      <c r="L33" s="6">
        <v>1</v>
      </c>
      <c r="M33" s="6" t="s">
        <v>43</v>
      </c>
      <c r="N33" s="10">
        <v>348</v>
      </c>
    </row>
    <row r="34" spans="1:14" ht="15" customHeight="1" x14ac:dyDescent="0.25">
      <c r="A34" s="12" t="s">
        <v>22</v>
      </c>
      <c r="B34" s="6">
        <v>630</v>
      </c>
      <c r="C34" s="6">
        <v>399</v>
      </c>
      <c r="D34" s="6">
        <v>9</v>
      </c>
      <c r="E34" s="6">
        <v>32</v>
      </c>
      <c r="F34" s="6">
        <v>31</v>
      </c>
      <c r="G34" s="6">
        <v>56</v>
      </c>
      <c r="H34" s="6">
        <v>108</v>
      </c>
      <c r="I34" s="6">
        <v>117</v>
      </c>
      <c r="J34" s="6">
        <v>42</v>
      </c>
      <c r="K34" s="6">
        <v>3</v>
      </c>
      <c r="L34" s="6">
        <v>1</v>
      </c>
      <c r="M34" s="6" t="s">
        <v>43</v>
      </c>
      <c r="N34" s="10">
        <v>231</v>
      </c>
    </row>
    <row r="35" spans="1:14" ht="15" customHeight="1" x14ac:dyDescent="0.25">
      <c r="A35" s="12" t="s">
        <v>23</v>
      </c>
      <c r="B35" s="6">
        <v>242</v>
      </c>
      <c r="C35" s="6">
        <v>179</v>
      </c>
      <c r="D35" s="6">
        <v>1</v>
      </c>
      <c r="E35" s="6">
        <v>13</v>
      </c>
      <c r="F35" s="6">
        <v>10</v>
      </c>
      <c r="G35" s="6">
        <v>17</v>
      </c>
      <c r="H35" s="6">
        <v>32</v>
      </c>
      <c r="I35" s="6">
        <v>45</v>
      </c>
      <c r="J35" s="6">
        <v>44</v>
      </c>
      <c r="K35" s="6">
        <v>15</v>
      </c>
      <c r="L35" s="6">
        <v>2</v>
      </c>
      <c r="M35" s="6" t="s">
        <v>43</v>
      </c>
      <c r="N35" s="10">
        <v>63</v>
      </c>
    </row>
    <row r="36" spans="1:14" ht="15" customHeight="1" x14ac:dyDescent="0.25">
      <c r="A36" s="12" t="s">
        <v>24</v>
      </c>
      <c r="B36" s="6">
        <v>111</v>
      </c>
      <c r="C36" s="6">
        <v>78</v>
      </c>
      <c r="D36" s="6">
        <v>1</v>
      </c>
      <c r="E36" s="6">
        <v>3</v>
      </c>
      <c r="F36" s="6">
        <v>7</v>
      </c>
      <c r="G36" s="6">
        <v>12</v>
      </c>
      <c r="H36" s="6">
        <v>13</v>
      </c>
      <c r="I36" s="6">
        <v>14</v>
      </c>
      <c r="J36" s="6">
        <v>14</v>
      </c>
      <c r="K36" s="6">
        <v>13</v>
      </c>
      <c r="L36" s="6">
        <v>1</v>
      </c>
      <c r="M36" s="6" t="s">
        <v>43</v>
      </c>
      <c r="N36" s="10">
        <v>33</v>
      </c>
    </row>
    <row r="37" spans="1:14" ht="15" customHeight="1" x14ac:dyDescent="0.25">
      <c r="A37" s="12" t="s">
        <v>25</v>
      </c>
      <c r="B37" s="6">
        <v>52</v>
      </c>
      <c r="C37" s="6">
        <v>38</v>
      </c>
      <c r="D37" s="6" t="s">
        <v>43</v>
      </c>
      <c r="E37" s="6">
        <v>3</v>
      </c>
      <c r="F37" s="6">
        <v>2</v>
      </c>
      <c r="G37" s="6">
        <v>5</v>
      </c>
      <c r="H37" s="6">
        <v>6</v>
      </c>
      <c r="I37" s="6">
        <v>4</v>
      </c>
      <c r="J37" s="6">
        <v>7</v>
      </c>
      <c r="K37" s="6">
        <v>2</v>
      </c>
      <c r="L37" s="6">
        <v>7</v>
      </c>
      <c r="M37" s="6">
        <v>2</v>
      </c>
      <c r="N37" s="10">
        <v>14</v>
      </c>
    </row>
    <row r="38" spans="1:14" ht="15" customHeight="1" x14ac:dyDescent="0.25">
      <c r="A38" s="12" t="s">
        <v>26</v>
      </c>
      <c r="B38" s="6">
        <v>15</v>
      </c>
      <c r="C38" s="6">
        <v>10</v>
      </c>
      <c r="D38" s="6" t="s">
        <v>43</v>
      </c>
      <c r="E38" s="6" t="s">
        <v>43</v>
      </c>
      <c r="F38" s="6">
        <v>1</v>
      </c>
      <c r="G38" s="6" t="s">
        <v>43</v>
      </c>
      <c r="H38" s="6">
        <v>2</v>
      </c>
      <c r="I38" s="6">
        <v>1</v>
      </c>
      <c r="J38" s="6" t="s">
        <v>43</v>
      </c>
      <c r="K38" s="6" t="s">
        <v>43</v>
      </c>
      <c r="L38" s="6">
        <v>3</v>
      </c>
      <c r="M38" s="6">
        <v>3</v>
      </c>
      <c r="N38" s="10">
        <v>5</v>
      </c>
    </row>
    <row r="39" spans="1:14" ht="15" customHeight="1" x14ac:dyDescent="0.25">
      <c r="A39" s="12" t="s">
        <v>27</v>
      </c>
      <c r="B39" s="6">
        <v>7</v>
      </c>
      <c r="C39" s="6">
        <v>5</v>
      </c>
      <c r="D39" s="6" t="s">
        <v>43</v>
      </c>
      <c r="E39" s="6" t="s">
        <v>43</v>
      </c>
      <c r="F39" s="6" t="s">
        <v>43</v>
      </c>
      <c r="G39" s="6">
        <v>1</v>
      </c>
      <c r="H39" s="6" t="s">
        <v>43</v>
      </c>
      <c r="I39" s="6">
        <v>2</v>
      </c>
      <c r="J39" s="6" t="s">
        <v>43</v>
      </c>
      <c r="K39" s="6" t="s">
        <v>43</v>
      </c>
      <c r="L39" s="6" t="s">
        <v>43</v>
      </c>
      <c r="M39" s="6">
        <v>2</v>
      </c>
      <c r="N39" s="10">
        <v>2</v>
      </c>
    </row>
    <row r="40" spans="1:14" ht="15" customHeight="1" x14ac:dyDescent="0.25">
      <c r="A40" s="12" t="s">
        <v>28</v>
      </c>
      <c r="B40" s="6">
        <v>2</v>
      </c>
      <c r="C40" s="6">
        <v>1</v>
      </c>
      <c r="D40" s="6" t="s">
        <v>43</v>
      </c>
      <c r="E40" s="6" t="s">
        <v>43</v>
      </c>
      <c r="F40" s="6" t="s">
        <v>43</v>
      </c>
      <c r="G40" s="6" t="s">
        <v>43</v>
      </c>
      <c r="H40" s="6" t="s">
        <v>43</v>
      </c>
      <c r="I40" s="6" t="s">
        <v>43</v>
      </c>
      <c r="J40" s="6" t="s">
        <v>43</v>
      </c>
      <c r="K40" s="6" t="s">
        <v>43</v>
      </c>
      <c r="L40" s="6" t="s">
        <v>43</v>
      </c>
      <c r="M40" s="6">
        <v>1</v>
      </c>
      <c r="N40" s="10">
        <v>1</v>
      </c>
    </row>
    <row r="41" spans="1:14" ht="21" customHeight="1" x14ac:dyDescent="0.25">
      <c r="A41" s="13" t="s">
        <v>30</v>
      </c>
      <c r="B41" s="8">
        <f>SUM(B42:B58)</f>
        <v>36725</v>
      </c>
      <c r="C41" s="8">
        <f t="shared" ref="C41:N41" si="7">SUM(C42:C58)</f>
        <v>3561</v>
      </c>
      <c r="D41" s="8">
        <f t="shared" si="7"/>
        <v>214</v>
      </c>
      <c r="E41" s="8">
        <f t="shared" si="7"/>
        <v>574</v>
      </c>
      <c r="F41" s="8">
        <f t="shared" si="7"/>
        <v>509</v>
      </c>
      <c r="G41" s="8">
        <f t="shared" si="7"/>
        <v>555</v>
      </c>
      <c r="H41" s="8">
        <f t="shared" si="7"/>
        <v>794</v>
      </c>
      <c r="I41" s="8">
        <f t="shared" si="7"/>
        <v>621</v>
      </c>
      <c r="J41" s="8">
        <f t="shared" si="7"/>
        <v>159</v>
      </c>
      <c r="K41" s="8">
        <f t="shared" si="7"/>
        <v>79</v>
      </c>
      <c r="L41" s="8">
        <f t="shared" si="7"/>
        <v>44</v>
      </c>
      <c r="M41" s="8">
        <f t="shared" si="7"/>
        <v>12</v>
      </c>
      <c r="N41" s="9">
        <f t="shared" si="7"/>
        <v>33164</v>
      </c>
    </row>
    <row r="42" spans="1:14" ht="15" customHeight="1" x14ac:dyDescent="0.25">
      <c r="A42" s="12" t="s">
        <v>12</v>
      </c>
      <c r="B42" s="6">
        <v>8700</v>
      </c>
      <c r="C42" s="6">
        <v>112</v>
      </c>
      <c r="D42" s="6">
        <v>36</v>
      </c>
      <c r="E42" s="6">
        <v>44</v>
      </c>
      <c r="F42" s="6">
        <v>13</v>
      </c>
      <c r="G42" s="6">
        <v>10</v>
      </c>
      <c r="H42" s="6">
        <v>7</v>
      </c>
      <c r="I42" s="6">
        <v>1</v>
      </c>
      <c r="J42" s="6">
        <v>1</v>
      </c>
      <c r="K42" s="6" t="s">
        <v>43</v>
      </c>
      <c r="L42" s="6" t="s">
        <v>43</v>
      </c>
      <c r="M42" s="6" t="s">
        <v>43</v>
      </c>
      <c r="N42" s="10">
        <v>8588</v>
      </c>
    </row>
    <row r="43" spans="1:14" ht="15" customHeight="1" x14ac:dyDescent="0.25">
      <c r="A43" s="12" t="s">
        <v>13</v>
      </c>
      <c r="B43" s="6">
        <v>2484</v>
      </c>
      <c r="C43" s="6">
        <v>37</v>
      </c>
      <c r="D43" s="6">
        <v>8</v>
      </c>
      <c r="E43" s="6">
        <v>11</v>
      </c>
      <c r="F43" s="6">
        <v>7</v>
      </c>
      <c r="G43" s="6">
        <v>5</v>
      </c>
      <c r="H43" s="6">
        <v>4</v>
      </c>
      <c r="I43" s="6">
        <v>2</v>
      </c>
      <c r="J43" s="6" t="s">
        <v>43</v>
      </c>
      <c r="K43" s="6" t="s">
        <v>43</v>
      </c>
      <c r="L43" s="6" t="s">
        <v>43</v>
      </c>
      <c r="M43" s="6" t="s">
        <v>43</v>
      </c>
      <c r="N43" s="10">
        <v>2447</v>
      </c>
    </row>
    <row r="44" spans="1:14" ht="15" customHeight="1" x14ac:dyDescent="0.25">
      <c r="A44" s="12" t="s">
        <v>14</v>
      </c>
      <c r="B44" s="6">
        <v>4281</v>
      </c>
      <c r="C44" s="6">
        <v>76</v>
      </c>
      <c r="D44" s="6">
        <v>22</v>
      </c>
      <c r="E44" s="6">
        <v>21</v>
      </c>
      <c r="F44" s="6">
        <v>11</v>
      </c>
      <c r="G44" s="6">
        <v>9</v>
      </c>
      <c r="H44" s="6">
        <v>8</v>
      </c>
      <c r="I44" s="6">
        <v>3</v>
      </c>
      <c r="J44" s="6" t="s">
        <v>43</v>
      </c>
      <c r="K44" s="6" t="s">
        <v>43</v>
      </c>
      <c r="L44" s="6">
        <v>2</v>
      </c>
      <c r="M44" s="6" t="s">
        <v>43</v>
      </c>
      <c r="N44" s="10">
        <v>4205</v>
      </c>
    </row>
    <row r="45" spans="1:14" ht="15" customHeight="1" x14ac:dyDescent="0.25">
      <c r="A45" s="12" t="s">
        <v>15</v>
      </c>
      <c r="B45" s="6">
        <v>5831</v>
      </c>
      <c r="C45" s="6">
        <v>141</v>
      </c>
      <c r="D45" s="6">
        <v>28</v>
      </c>
      <c r="E45" s="6">
        <v>55</v>
      </c>
      <c r="F45" s="6">
        <v>30</v>
      </c>
      <c r="G45" s="6">
        <v>16</v>
      </c>
      <c r="H45" s="6">
        <v>8</v>
      </c>
      <c r="I45" s="6">
        <v>3</v>
      </c>
      <c r="J45" s="6">
        <v>1</v>
      </c>
      <c r="K45" s="6" t="s">
        <v>43</v>
      </c>
      <c r="L45" s="6" t="s">
        <v>43</v>
      </c>
      <c r="M45" s="6" t="s">
        <v>43</v>
      </c>
      <c r="N45" s="10">
        <v>5690</v>
      </c>
    </row>
    <row r="46" spans="1:14" ht="15" customHeight="1" x14ac:dyDescent="0.25">
      <c r="A46" s="12" t="s">
        <v>16</v>
      </c>
      <c r="B46" s="6">
        <v>6672</v>
      </c>
      <c r="C46" s="6">
        <v>344</v>
      </c>
      <c r="D46" s="6">
        <v>34</v>
      </c>
      <c r="E46" s="6">
        <v>119</v>
      </c>
      <c r="F46" s="6">
        <v>67</v>
      </c>
      <c r="G46" s="6">
        <v>55</v>
      </c>
      <c r="H46" s="6">
        <v>52</v>
      </c>
      <c r="I46" s="6">
        <v>16</v>
      </c>
      <c r="J46" s="6">
        <v>1</v>
      </c>
      <c r="K46" s="6" t="s">
        <v>43</v>
      </c>
      <c r="L46" s="6" t="s">
        <v>43</v>
      </c>
      <c r="M46" s="6" t="s">
        <v>43</v>
      </c>
      <c r="N46" s="10">
        <v>6328</v>
      </c>
    </row>
    <row r="47" spans="1:14" ht="15" customHeight="1" x14ac:dyDescent="0.25">
      <c r="A47" s="12" t="s">
        <v>17</v>
      </c>
      <c r="B47" s="6">
        <v>2638</v>
      </c>
      <c r="C47" s="6">
        <v>289</v>
      </c>
      <c r="D47" s="6">
        <v>15</v>
      </c>
      <c r="E47" s="6">
        <v>67</v>
      </c>
      <c r="F47" s="6">
        <v>75</v>
      </c>
      <c r="G47" s="6">
        <v>54</v>
      </c>
      <c r="H47" s="6">
        <v>60</v>
      </c>
      <c r="I47" s="6">
        <v>16</v>
      </c>
      <c r="J47" s="6">
        <v>2</v>
      </c>
      <c r="K47" s="6" t="s">
        <v>43</v>
      </c>
      <c r="L47" s="6" t="s">
        <v>43</v>
      </c>
      <c r="M47" s="6" t="s">
        <v>43</v>
      </c>
      <c r="N47" s="10">
        <v>2349</v>
      </c>
    </row>
    <row r="48" spans="1:14" ht="15" customHeight="1" x14ac:dyDescent="0.25">
      <c r="A48" s="12" t="s">
        <v>18</v>
      </c>
      <c r="B48" s="6">
        <v>1248</v>
      </c>
      <c r="C48" s="6">
        <v>242</v>
      </c>
      <c r="D48" s="6">
        <v>17</v>
      </c>
      <c r="E48" s="6">
        <v>63</v>
      </c>
      <c r="F48" s="6">
        <v>49</v>
      </c>
      <c r="G48" s="6">
        <v>50</v>
      </c>
      <c r="H48" s="6">
        <v>51</v>
      </c>
      <c r="I48" s="6">
        <v>11</v>
      </c>
      <c r="J48" s="6">
        <v>1</v>
      </c>
      <c r="K48" s="6" t="s">
        <v>43</v>
      </c>
      <c r="L48" s="6" t="s">
        <v>43</v>
      </c>
      <c r="M48" s="6" t="s">
        <v>43</v>
      </c>
      <c r="N48" s="10">
        <v>1006</v>
      </c>
    </row>
    <row r="49" spans="1:14" ht="15" customHeight="1" x14ac:dyDescent="0.25">
      <c r="A49" s="12" t="s">
        <v>19</v>
      </c>
      <c r="B49" s="6">
        <v>609</v>
      </c>
      <c r="C49" s="6">
        <v>166</v>
      </c>
      <c r="D49" s="6">
        <v>6</v>
      </c>
      <c r="E49" s="6">
        <v>34</v>
      </c>
      <c r="F49" s="6">
        <v>33</v>
      </c>
      <c r="G49" s="6">
        <v>44</v>
      </c>
      <c r="H49" s="6">
        <v>41</v>
      </c>
      <c r="I49" s="6">
        <v>7</v>
      </c>
      <c r="J49" s="6">
        <v>1</v>
      </c>
      <c r="K49" s="6" t="s">
        <v>43</v>
      </c>
      <c r="L49" s="6" t="s">
        <v>43</v>
      </c>
      <c r="M49" s="6" t="s">
        <v>43</v>
      </c>
      <c r="N49" s="10">
        <v>443</v>
      </c>
    </row>
    <row r="50" spans="1:14" ht="15" customHeight="1" x14ac:dyDescent="0.25">
      <c r="A50" s="12" t="s">
        <v>20</v>
      </c>
      <c r="B50" s="6">
        <v>1575</v>
      </c>
      <c r="C50" s="6">
        <v>534</v>
      </c>
      <c r="D50" s="6">
        <v>21</v>
      </c>
      <c r="E50" s="6">
        <v>68</v>
      </c>
      <c r="F50" s="6">
        <v>106</v>
      </c>
      <c r="G50" s="6">
        <v>118</v>
      </c>
      <c r="H50" s="6">
        <v>148</v>
      </c>
      <c r="I50" s="6">
        <v>66</v>
      </c>
      <c r="J50" s="6">
        <v>5</v>
      </c>
      <c r="K50" s="6">
        <v>1</v>
      </c>
      <c r="L50" s="6">
        <v>1</v>
      </c>
      <c r="M50" s="6" t="s">
        <v>43</v>
      </c>
      <c r="N50" s="10">
        <v>1041</v>
      </c>
    </row>
    <row r="51" spans="1:14" ht="15" customHeight="1" x14ac:dyDescent="0.25">
      <c r="A51" s="12" t="s">
        <v>21</v>
      </c>
      <c r="B51" s="6">
        <v>1140</v>
      </c>
      <c r="C51" s="6">
        <v>588</v>
      </c>
      <c r="D51" s="6">
        <v>15</v>
      </c>
      <c r="E51" s="6">
        <v>43</v>
      </c>
      <c r="F51" s="6">
        <v>66</v>
      </c>
      <c r="G51" s="6">
        <v>112</v>
      </c>
      <c r="H51" s="6">
        <v>196</v>
      </c>
      <c r="I51" s="6">
        <v>143</v>
      </c>
      <c r="J51" s="6">
        <v>10</v>
      </c>
      <c r="K51" s="6">
        <v>2</v>
      </c>
      <c r="L51" s="6">
        <v>1</v>
      </c>
      <c r="M51" s="6" t="s">
        <v>43</v>
      </c>
      <c r="N51" s="10">
        <v>552</v>
      </c>
    </row>
    <row r="52" spans="1:14" ht="15" customHeight="1" x14ac:dyDescent="0.25">
      <c r="A52" s="12" t="s">
        <v>22</v>
      </c>
      <c r="B52" s="6">
        <v>989</v>
      </c>
      <c r="C52" s="6">
        <v>658</v>
      </c>
      <c r="D52" s="6">
        <v>9</v>
      </c>
      <c r="E52" s="6">
        <v>41</v>
      </c>
      <c r="F52" s="6">
        <v>41</v>
      </c>
      <c r="G52" s="6">
        <v>65</v>
      </c>
      <c r="H52" s="6">
        <v>179</v>
      </c>
      <c r="I52" s="6">
        <v>253</v>
      </c>
      <c r="J52" s="6">
        <v>59</v>
      </c>
      <c r="K52" s="6">
        <v>8</v>
      </c>
      <c r="L52" s="6">
        <v>2</v>
      </c>
      <c r="M52" s="6">
        <v>1</v>
      </c>
      <c r="N52" s="10">
        <v>331</v>
      </c>
    </row>
    <row r="53" spans="1:14" ht="15" customHeight="1" x14ac:dyDescent="0.25">
      <c r="A53" s="12" t="s">
        <v>23</v>
      </c>
      <c r="B53" s="6">
        <v>300</v>
      </c>
      <c r="C53" s="6">
        <v>224</v>
      </c>
      <c r="D53" s="6">
        <v>3</v>
      </c>
      <c r="E53" s="6">
        <v>6</v>
      </c>
      <c r="F53" s="6">
        <v>10</v>
      </c>
      <c r="G53" s="6">
        <v>14</v>
      </c>
      <c r="H53" s="6">
        <v>34</v>
      </c>
      <c r="I53" s="6">
        <v>71</v>
      </c>
      <c r="J53" s="6">
        <v>54</v>
      </c>
      <c r="K53" s="6">
        <v>24</v>
      </c>
      <c r="L53" s="6">
        <v>8</v>
      </c>
      <c r="M53" s="6" t="s">
        <v>43</v>
      </c>
      <c r="N53" s="10">
        <v>76</v>
      </c>
    </row>
    <row r="54" spans="1:14" ht="15" customHeight="1" x14ac:dyDescent="0.25">
      <c r="A54" s="12" t="s">
        <v>24</v>
      </c>
      <c r="B54" s="6">
        <v>131</v>
      </c>
      <c r="C54" s="6">
        <v>88</v>
      </c>
      <c r="D54" s="6" t="s">
        <v>43</v>
      </c>
      <c r="E54" s="6" t="s">
        <v>43</v>
      </c>
      <c r="F54" s="6">
        <v>1</v>
      </c>
      <c r="G54" s="6">
        <v>3</v>
      </c>
      <c r="H54" s="6">
        <v>5</v>
      </c>
      <c r="I54" s="6">
        <v>18</v>
      </c>
      <c r="J54" s="6">
        <v>21</v>
      </c>
      <c r="K54" s="6">
        <v>29</v>
      </c>
      <c r="L54" s="6">
        <v>11</v>
      </c>
      <c r="M54" s="6" t="s">
        <v>43</v>
      </c>
      <c r="N54" s="10">
        <v>43</v>
      </c>
    </row>
    <row r="55" spans="1:14" ht="15" customHeight="1" x14ac:dyDescent="0.25">
      <c r="A55" s="12" t="s">
        <v>25</v>
      </c>
      <c r="B55" s="6">
        <v>68</v>
      </c>
      <c r="C55" s="6">
        <v>40</v>
      </c>
      <c r="D55" s="6" t="s">
        <v>43</v>
      </c>
      <c r="E55" s="6">
        <v>1</v>
      </c>
      <c r="F55" s="6" t="s">
        <v>43</v>
      </c>
      <c r="G55" s="6" t="s">
        <v>43</v>
      </c>
      <c r="H55" s="6">
        <v>1</v>
      </c>
      <c r="I55" s="6">
        <v>6</v>
      </c>
      <c r="J55" s="6">
        <v>2</v>
      </c>
      <c r="K55" s="6">
        <v>12</v>
      </c>
      <c r="L55" s="6">
        <v>14</v>
      </c>
      <c r="M55" s="6">
        <v>4</v>
      </c>
      <c r="N55" s="10">
        <v>28</v>
      </c>
    </row>
    <row r="56" spans="1:14" ht="15" customHeight="1" x14ac:dyDescent="0.25">
      <c r="A56" s="12" t="s">
        <v>26</v>
      </c>
      <c r="B56" s="6">
        <v>33</v>
      </c>
      <c r="C56" s="6">
        <v>13</v>
      </c>
      <c r="D56" s="6" t="s">
        <v>43</v>
      </c>
      <c r="E56" s="6" t="s">
        <v>43</v>
      </c>
      <c r="F56" s="6" t="s">
        <v>43</v>
      </c>
      <c r="G56" s="6" t="s">
        <v>43</v>
      </c>
      <c r="H56" s="6" t="s">
        <v>43</v>
      </c>
      <c r="I56" s="6">
        <v>4</v>
      </c>
      <c r="J56" s="6">
        <v>1</v>
      </c>
      <c r="K56" s="6">
        <v>1</v>
      </c>
      <c r="L56" s="6">
        <v>5</v>
      </c>
      <c r="M56" s="6">
        <v>2</v>
      </c>
      <c r="N56" s="10">
        <v>20</v>
      </c>
    </row>
    <row r="57" spans="1:14" ht="15" customHeight="1" x14ac:dyDescent="0.25">
      <c r="A57" s="12" t="s">
        <v>27</v>
      </c>
      <c r="B57" s="6">
        <v>21</v>
      </c>
      <c r="C57" s="6">
        <v>8</v>
      </c>
      <c r="D57" s="6" t="s">
        <v>43</v>
      </c>
      <c r="E57" s="6">
        <v>1</v>
      </c>
      <c r="F57" s="6" t="s">
        <v>43</v>
      </c>
      <c r="G57" s="6" t="s">
        <v>43</v>
      </c>
      <c r="H57" s="6" t="s">
        <v>43</v>
      </c>
      <c r="I57" s="6" t="s">
        <v>43</v>
      </c>
      <c r="J57" s="6" t="s">
        <v>43</v>
      </c>
      <c r="K57" s="6">
        <v>2</v>
      </c>
      <c r="L57" s="6" t="s">
        <v>43</v>
      </c>
      <c r="M57" s="6">
        <v>5</v>
      </c>
      <c r="N57" s="10">
        <v>13</v>
      </c>
    </row>
    <row r="58" spans="1:14" ht="15" customHeight="1" x14ac:dyDescent="0.25">
      <c r="A58" s="12" t="s">
        <v>28</v>
      </c>
      <c r="B58" s="6">
        <v>5</v>
      </c>
      <c r="C58" s="6">
        <v>1</v>
      </c>
      <c r="D58" s="6" t="s">
        <v>43</v>
      </c>
      <c r="E58" s="6" t="s">
        <v>43</v>
      </c>
      <c r="F58" s="6" t="s">
        <v>43</v>
      </c>
      <c r="G58" s="6" t="s">
        <v>43</v>
      </c>
      <c r="H58" s="6" t="s">
        <v>43</v>
      </c>
      <c r="I58" s="6">
        <v>1</v>
      </c>
      <c r="J58" s="6" t="s">
        <v>43</v>
      </c>
      <c r="K58" s="6" t="s">
        <v>43</v>
      </c>
      <c r="L58" s="6" t="s">
        <v>43</v>
      </c>
      <c r="M58" s="6" t="s">
        <v>43</v>
      </c>
      <c r="N58" s="10">
        <v>4</v>
      </c>
    </row>
    <row r="59" spans="1:14" ht="21" customHeight="1" x14ac:dyDescent="0.25">
      <c r="A59" s="13" t="s">
        <v>31</v>
      </c>
      <c r="B59" s="8">
        <f t="shared" ref="B59:N59" si="8">SUM(B60:B75)</f>
        <v>13323</v>
      </c>
      <c r="C59" s="8">
        <f t="shared" si="8"/>
        <v>2010</v>
      </c>
      <c r="D59" s="8">
        <f t="shared" si="8"/>
        <v>43</v>
      </c>
      <c r="E59" s="8">
        <f t="shared" si="8"/>
        <v>194</v>
      </c>
      <c r="F59" s="8">
        <f t="shared" si="8"/>
        <v>223</v>
      </c>
      <c r="G59" s="8">
        <f t="shared" si="8"/>
        <v>283</v>
      </c>
      <c r="H59" s="8">
        <f t="shared" si="8"/>
        <v>492</v>
      </c>
      <c r="I59" s="8">
        <f t="shared" si="8"/>
        <v>509</v>
      </c>
      <c r="J59" s="8">
        <f t="shared" si="8"/>
        <v>158</v>
      </c>
      <c r="K59" s="8">
        <f t="shared" si="8"/>
        <v>75</v>
      </c>
      <c r="L59" s="8">
        <f t="shared" si="8"/>
        <v>25</v>
      </c>
      <c r="M59" s="8">
        <f t="shared" si="8"/>
        <v>8</v>
      </c>
      <c r="N59" s="9">
        <f t="shared" si="8"/>
        <v>11313</v>
      </c>
    </row>
    <row r="60" spans="1:14" ht="15" customHeight="1" x14ac:dyDescent="0.25">
      <c r="A60" s="12" t="s">
        <v>12</v>
      </c>
      <c r="B60" s="6">
        <v>3725</v>
      </c>
      <c r="C60" s="6">
        <v>12</v>
      </c>
      <c r="D60" s="6">
        <v>2</v>
      </c>
      <c r="E60" s="6">
        <v>2</v>
      </c>
      <c r="F60" s="6">
        <v>2</v>
      </c>
      <c r="G60" s="6">
        <v>2</v>
      </c>
      <c r="H60" s="6">
        <v>2</v>
      </c>
      <c r="I60" s="6">
        <v>2</v>
      </c>
      <c r="J60" s="6" t="s">
        <v>43</v>
      </c>
      <c r="K60" s="6" t="s">
        <v>43</v>
      </c>
      <c r="L60" s="6" t="s">
        <v>43</v>
      </c>
      <c r="M60" s="6" t="s">
        <v>43</v>
      </c>
      <c r="N60" s="10">
        <v>3713</v>
      </c>
    </row>
    <row r="61" spans="1:14" ht="15" customHeight="1" x14ac:dyDescent="0.25">
      <c r="A61" s="12" t="s">
        <v>13</v>
      </c>
      <c r="B61" s="6">
        <v>626</v>
      </c>
      <c r="C61" s="6">
        <v>4</v>
      </c>
      <c r="D61" s="6">
        <v>1</v>
      </c>
      <c r="E61" s="6">
        <v>1</v>
      </c>
      <c r="F61" s="6" t="s">
        <v>43</v>
      </c>
      <c r="G61" s="6" t="s">
        <v>43</v>
      </c>
      <c r="H61" s="6">
        <v>2</v>
      </c>
      <c r="I61" s="6" t="s">
        <v>43</v>
      </c>
      <c r="J61" s="6" t="s">
        <v>43</v>
      </c>
      <c r="K61" s="6" t="s">
        <v>43</v>
      </c>
      <c r="L61" s="6" t="s">
        <v>43</v>
      </c>
      <c r="M61" s="6" t="s">
        <v>43</v>
      </c>
      <c r="N61" s="10">
        <v>622</v>
      </c>
    </row>
    <row r="62" spans="1:14" ht="15" customHeight="1" x14ac:dyDescent="0.25">
      <c r="A62" s="12" t="s">
        <v>14</v>
      </c>
      <c r="B62" s="6">
        <v>1205</v>
      </c>
      <c r="C62" s="6">
        <v>3</v>
      </c>
      <c r="D62" s="6" t="s">
        <v>43</v>
      </c>
      <c r="E62" s="6">
        <v>1</v>
      </c>
      <c r="F62" s="6">
        <v>1</v>
      </c>
      <c r="G62" s="6" t="s">
        <v>43</v>
      </c>
      <c r="H62" s="6" t="s">
        <v>43</v>
      </c>
      <c r="I62" s="6">
        <v>1</v>
      </c>
      <c r="J62" s="6" t="s">
        <v>43</v>
      </c>
      <c r="K62" s="6" t="s">
        <v>43</v>
      </c>
      <c r="L62" s="6" t="s">
        <v>43</v>
      </c>
      <c r="M62" s="6" t="s">
        <v>43</v>
      </c>
      <c r="N62" s="10">
        <v>1202</v>
      </c>
    </row>
    <row r="63" spans="1:14" ht="15" customHeight="1" x14ac:dyDescent="0.25">
      <c r="A63" s="12" t="s">
        <v>15</v>
      </c>
      <c r="B63" s="6">
        <v>1324</v>
      </c>
      <c r="C63" s="6">
        <v>7</v>
      </c>
      <c r="D63" s="6">
        <v>3</v>
      </c>
      <c r="E63" s="6">
        <v>1</v>
      </c>
      <c r="F63" s="6">
        <v>1</v>
      </c>
      <c r="G63" s="6" t="s">
        <v>43</v>
      </c>
      <c r="H63" s="6" t="s">
        <v>43</v>
      </c>
      <c r="I63" s="6">
        <v>1</v>
      </c>
      <c r="J63" s="6" t="s">
        <v>43</v>
      </c>
      <c r="K63" s="6">
        <v>1</v>
      </c>
      <c r="L63" s="6" t="s">
        <v>43</v>
      </c>
      <c r="M63" s="6" t="s">
        <v>43</v>
      </c>
      <c r="N63" s="10">
        <v>1317</v>
      </c>
    </row>
    <row r="64" spans="1:14" ht="15" customHeight="1" x14ac:dyDescent="0.25">
      <c r="A64" s="12" t="s">
        <v>16</v>
      </c>
      <c r="B64" s="6">
        <v>2151</v>
      </c>
      <c r="C64" s="6">
        <v>39</v>
      </c>
      <c r="D64" s="6">
        <v>7</v>
      </c>
      <c r="E64" s="6">
        <v>18</v>
      </c>
      <c r="F64" s="6">
        <v>3</v>
      </c>
      <c r="G64" s="6">
        <v>6</v>
      </c>
      <c r="H64" s="6">
        <v>3</v>
      </c>
      <c r="I64" s="6">
        <v>2</v>
      </c>
      <c r="J64" s="6" t="s">
        <v>43</v>
      </c>
      <c r="K64" s="6" t="s">
        <v>43</v>
      </c>
      <c r="L64" s="6" t="s">
        <v>43</v>
      </c>
      <c r="M64" s="6" t="s">
        <v>43</v>
      </c>
      <c r="N64" s="10">
        <v>2112</v>
      </c>
    </row>
    <row r="65" spans="1:14" ht="15" customHeight="1" x14ac:dyDescent="0.25">
      <c r="A65" s="12" t="s">
        <v>17</v>
      </c>
      <c r="B65" s="6">
        <v>833</v>
      </c>
      <c r="C65" s="6">
        <v>59</v>
      </c>
      <c r="D65" s="6">
        <v>6</v>
      </c>
      <c r="E65" s="6">
        <v>17</v>
      </c>
      <c r="F65" s="6">
        <v>14</v>
      </c>
      <c r="G65" s="6">
        <v>11</v>
      </c>
      <c r="H65" s="6">
        <v>6</v>
      </c>
      <c r="I65" s="6">
        <v>3</v>
      </c>
      <c r="J65" s="6">
        <v>2</v>
      </c>
      <c r="K65" s="6" t="s">
        <v>43</v>
      </c>
      <c r="L65" s="6" t="s">
        <v>43</v>
      </c>
      <c r="M65" s="6" t="s">
        <v>43</v>
      </c>
      <c r="N65" s="10">
        <v>774</v>
      </c>
    </row>
    <row r="66" spans="1:14" ht="15" customHeight="1" x14ac:dyDescent="0.25">
      <c r="A66" s="12" t="s">
        <v>18</v>
      </c>
      <c r="B66" s="6">
        <v>424</v>
      </c>
      <c r="C66" s="6">
        <v>72</v>
      </c>
      <c r="D66" s="6">
        <v>5</v>
      </c>
      <c r="E66" s="6">
        <v>22</v>
      </c>
      <c r="F66" s="6">
        <v>21</v>
      </c>
      <c r="G66" s="6">
        <v>12</v>
      </c>
      <c r="H66" s="6">
        <v>10</v>
      </c>
      <c r="I66" s="6">
        <v>2</v>
      </c>
      <c r="J66" s="6" t="s">
        <v>43</v>
      </c>
      <c r="K66" s="6" t="s">
        <v>43</v>
      </c>
      <c r="L66" s="6" t="s">
        <v>43</v>
      </c>
      <c r="M66" s="6" t="s">
        <v>43</v>
      </c>
      <c r="N66" s="10">
        <v>352</v>
      </c>
    </row>
    <row r="67" spans="1:14" ht="15" customHeight="1" x14ac:dyDescent="0.25">
      <c r="A67" s="12" t="s">
        <v>19</v>
      </c>
      <c r="B67" s="6">
        <v>219</v>
      </c>
      <c r="C67" s="6">
        <v>56</v>
      </c>
      <c r="D67" s="6">
        <v>3</v>
      </c>
      <c r="E67" s="6">
        <v>11</v>
      </c>
      <c r="F67" s="6">
        <v>11</v>
      </c>
      <c r="G67" s="6">
        <v>14</v>
      </c>
      <c r="H67" s="6">
        <v>11</v>
      </c>
      <c r="I67" s="6">
        <v>5</v>
      </c>
      <c r="J67" s="6">
        <v>1</v>
      </c>
      <c r="K67" s="6" t="s">
        <v>43</v>
      </c>
      <c r="L67" s="6" t="s">
        <v>43</v>
      </c>
      <c r="M67" s="6" t="s">
        <v>43</v>
      </c>
      <c r="N67" s="10">
        <v>163</v>
      </c>
    </row>
    <row r="68" spans="1:14" ht="15" customHeight="1" x14ac:dyDescent="0.25">
      <c r="A68" s="12" t="s">
        <v>20</v>
      </c>
      <c r="B68" s="6">
        <v>698</v>
      </c>
      <c r="C68" s="6">
        <v>288</v>
      </c>
      <c r="D68" s="6">
        <v>5</v>
      </c>
      <c r="E68" s="6">
        <v>44</v>
      </c>
      <c r="F68" s="6">
        <v>50</v>
      </c>
      <c r="G68" s="6">
        <v>74</v>
      </c>
      <c r="H68" s="6">
        <v>85</v>
      </c>
      <c r="I68" s="6">
        <v>30</v>
      </c>
      <c r="J68" s="6" t="s">
        <v>43</v>
      </c>
      <c r="K68" s="6" t="s">
        <v>43</v>
      </c>
      <c r="L68" s="6" t="s">
        <v>43</v>
      </c>
      <c r="M68" s="6" t="s">
        <v>43</v>
      </c>
      <c r="N68" s="10">
        <v>410</v>
      </c>
    </row>
    <row r="69" spans="1:14" ht="15" customHeight="1" x14ac:dyDescent="0.25">
      <c r="A69" s="12" t="s">
        <v>21</v>
      </c>
      <c r="B69" s="6">
        <v>723</v>
      </c>
      <c r="C69" s="6">
        <v>428</v>
      </c>
      <c r="D69" s="6">
        <v>5</v>
      </c>
      <c r="E69" s="6">
        <v>37</v>
      </c>
      <c r="F69" s="6">
        <v>55</v>
      </c>
      <c r="G69" s="6">
        <v>80</v>
      </c>
      <c r="H69" s="6">
        <v>146</v>
      </c>
      <c r="I69" s="6">
        <v>97</v>
      </c>
      <c r="J69" s="6">
        <v>8</v>
      </c>
      <c r="K69" s="6" t="s">
        <v>43</v>
      </c>
      <c r="L69" s="6" t="s">
        <v>43</v>
      </c>
      <c r="M69" s="6" t="s">
        <v>43</v>
      </c>
      <c r="N69" s="10">
        <v>295</v>
      </c>
    </row>
    <row r="70" spans="1:14" ht="15" customHeight="1" x14ac:dyDescent="0.25">
      <c r="A70" s="12" t="s">
        <v>22</v>
      </c>
      <c r="B70" s="6">
        <v>784</v>
      </c>
      <c r="C70" s="6">
        <v>560</v>
      </c>
      <c r="D70" s="6">
        <v>4</v>
      </c>
      <c r="E70" s="6">
        <v>25</v>
      </c>
      <c r="F70" s="6">
        <v>50</v>
      </c>
      <c r="G70" s="6">
        <v>61</v>
      </c>
      <c r="H70" s="6">
        <v>159</v>
      </c>
      <c r="I70" s="6">
        <v>224</v>
      </c>
      <c r="J70" s="6">
        <v>36</v>
      </c>
      <c r="K70" s="6">
        <v>1</v>
      </c>
      <c r="L70" s="6" t="s">
        <v>43</v>
      </c>
      <c r="M70" s="6" t="s">
        <v>43</v>
      </c>
      <c r="N70" s="10">
        <v>224</v>
      </c>
    </row>
    <row r="71" spans="1:14" ht="15" customHeight="1" x14ac:dyDescent="0.25">
      <c r="A71" s="12" t="s">
        <v>23</v>
      </c>
      <c r="B71" s="6">
        <v>395</v>
      </c>
      <c r="C71" s="6">
        <v>323</v>
      </c>
      <c r="D71" s="6">
        <v>1</v>
      </c>
      <c r="E71" s="6">
        <v>8</v>
      </c>
      <c r="F71" s="6">
        <v>13</v>
      </c>
      <c r="G71" s="6">
        <v>20</v>
      </c>
      <c r="H71" s="6">
        <v>55</v>
      </c>
      <c r="I71" s="6">
        <v>126</v>
      </c>
      <c r="J71" s="6">
        <v>77</v>
      </c>
      <c r="K71" s="6">
        <v>20</v>
      </c>
      <c r="L71" s="6">
        <v>2</v>
      </c>
      <c r="M71" s="6">
        <v>1</v>
      </c>
      <c r="N71" s="10">
        <v>72</v>
      </c>
    </row>
    <row r="72" spans="1:14" ht="15" customHeight="1" x14ac:dyDescent="0.25">
      <c r="A72" s="12" t="s">
        <v>24</v>
      </c>
      <c r="B72" s="6">
        <v>127</v>
      </c>
      <c r="C72" s="6">
        <v>103</v>
      </c>
      <c r="D72" s="6">
        <v>1</v>
      </c>
      <c r="E72" s="6">
        <v>6</v>
      </c>
      <c r="F72" s="6">
        <v>2</v>
      </c>
      <c r="G72" s="6">
        <v>2</v>
      </c>
      <c r="H72" s="6">
        <v>7</v>
      </c>
      <c r="I72" s="6">
        <v>13</v>
      </c>
      <c r="J72" s="6">
        <v>27</v>
      </c>
      <c r="K72" s="6">
        <v>36</v>
      </c>
      <c r="L72" s="6">
        <v>9</v>
      </c>
      <c r="M72" s="6" t="s">
        <v>43</v>
      </c>
      <c r="N72" s="10">
        <v>24</v>
      </c>
    </row>
    <row r="73" spans="1:14" ht="15" customHeight="1" x14ac:dyDescent="0.25">
      <c r="A73" s="12" t="s">
        <v>25</v>
      </c>
      <c r="B73" s="6">
        <v>65</v>
      </c>
      <c r="C73" s="6">
        <v>45</v>
      </c>
      <c r="D73" s="6" t="s">
        <v>43</v>
      </c>
      <c r="E73" s="6">
        <v>1</v>
      </c>
      <c r="F73" s="6" t="s">
        <v>43</v>
      </c>
      <c r="G73" s="6">
        <v>1</v>
      </c>
      <c r="H73" s="6">
        <v>5</v>
      </c>
      <c r="I73" s="6">
        <v>3</v>
      </c>
      <c r="J73" s="6">
        <v>6</v>
      </c>
      <c r="K73" s="6">
        <v>14</v>
      </c>
      <c r="L73" s="6">
        <v>10</v>
      </c>
      <c r="M73" s="6">
        <v>5</v>
      </c>
      <c r="N73" s="10">
        <v>20</v>
      </c>
    </row>
    <row r="74" spans="1:14" ht="15" customHeight="1" x14ac:dyDescent="0.25">
      <c r="A74" s="12" t="s">
        <v>26</v>
      </c>
      <c r="B74" s="6">
        <v>13</v>
      </c>
      <c r="C74" s="6">
        <v>8</v>
      </c>
      <c r="D74" s="6" t="s">
        <v>43</v>
      </c>
      <c r="E74" s="6" t="s">
        <v>43</v>
      </c>
      <c r="F74" s="6" t="s">
        <v>43</v>
      </c>
      <c r="G74" s="6" t="s">
        <v>43</v>
      </c>
      <c r="H74" s="6">
        <v>1</v>
      </c>
      <c r="I74" s="6" t="s">
        <v>43</v>
      </c>
      <c r="J74" s="6">
        <v>1</v>
      </c>
      <c r="K74" s="6">
        <v>1</v>
      </c>
      <c r="L74" s="6">
        <v>4</v>
      </c>
      <c r="M74" s="6">
        <v>1</v>
      </c>
      <c r="N74" s="10">
        <v>5</v>
      </c>
    </row>
    <row r="75" spans="1:14" ht="15" customHeight="1" x14ac:dyDescent="0.25">
      <c r="A75" s="12" t="s">
        <v>27</v>
      </c>
      <c r="B75" s="6">
        <v>11</v>
      </c>
      <c r="C75" s="6">
        <v>3</v>
      </c>
      <c r="D75" s="6" t="s">
        <v>43</v>
      </c>
      <c r="E75" s="6" t="s">
        <v>43</v>
      </c>
      <c r="F75" s="6" t="s">
        <v>43</v>
      </c>
      <c r="G75" s="6" t="s">
        <v>43</v>
      </c>
      <c r="H75" s="6" t="s">
        <v>43</v>
      </c>
      <c r="I75" s="6" t="s">
        <v>43</v>
      </c>
      <c r="J75" s="6" t="s">
        <v>43</v>
      </c>
      <c r="K75" s="6">
        <v>2</v>
      </c>
      <c r="L75" s="6" t="s">
        <v>43</v>
      </c>
      <c r="M75" s="6">
        <v>1</v>
      </c>
      <c r="N75" s="10">
        <v>8</v>
      </c>
    </row>
    <row r="76" spans="1:14" ht="21" customHeight="1" x14ac:dyDescent="0.25">
      <c r="A76" s="13" t="s">
        <v>32</v>
      </c>
      <c r="B76" s="8">
        <f>SUM(B77:B93)</f>
        <v>52158</v>
      </c>
      <c r="C76" s="8">
        <f t="shared" ref="C76:N76" si="9">SUM(C77:C93)</f>
        <v>5408</v>
      </c>
      <c r="D76" s="8">
        <f t="shared" si="9"/>
        <v>142</v>
      </c>
      <c r="E76" s="8">
        <f t="shared" si="9"/>
        <v>493</v>
      </c>
      <c r="F76" s="8">
        <f t="shared" si="9"/>
        <v>460</v>
      </c>
      <c r="G76" s="8">
        <f t="shared" si="9"/>
        <v>589</v>
      </c>
      <c r="H76" s="8">
        <f t="shared" si="9"/>
        <v>1019</v>
      </c>
      <c r="I76" s="8">
        <f t="shared" si="9"/>
        <v>1416</v>
      </c>
      <c r="J76" s="8">
        <f t="shared" si="9"/>
        <v>678</v>
      </c>
      <c r="K76" s="8">
        <f t="shared" si="9"/>
        <v>339</v>
      </c>
      <c r="L76" s="8">
        <f t="shared" si="9"/>
        <v>212</v>
      </c>
      <c r="M76" s="8">
        <f t="shared" si="9"/>
        <v>60</v>
      </c>
      <c r="N76" s="9">
        <f t="shared" si="9"/>
        <v>46750</v>
      </c>
    </row>
    <row r="77" spans="1:14" ht="15" customHeight="1" x14ac:dyDescent="0.25">
      <c r="A77" s="12" t="s">
        <v>12</v>
      </c>
      <c r="B77" s="6">
        <v>21601</v>
      </c>
      <c r="C77" s="6">
        <v>97</v>
      </c>
      <c r="D77" s="6">
        <v>23</v>
      </c>
      <c r="E77" s="6">
        <v>38</v>
      </c>
      <c r="F77" s="6">
        <v>14</v>
      </c>
      <c r="G77" s="6">
        <v>11</v>
      </c>
      <c r="H77" s="6">
        <v>5</v>
      </c>
      <c r="I77" s="6">
        <v>5</v>
      </c>
      <c r="J77" s="6" t="s">
        <v>43</v>
      </c>
      <c r="K77" s="6">
        <v>1</v>
      </c>
      <c r="L77" s="6" t="s">
        <v>43</v>
      </c>
      <c r="M77" s="6" t="s">
        <v>43</v>
      </c>
      <c r="N77" s="10">
        <v>21504</v>
      </c>
    </row>
    <row r="78" spans="1:14" ht="15" customHeight="1" x14ac:dyDescent="0.25">
      <c r="A78" s="12" t="s">
        <v>13</v>
      </c>
      <c r="B78" s="6">
        <v>4556</v>
      </c>
      <c r="C78" s="6">
        <v>51</v>
      </c>
      <c r="D78" s="6">
        <v>9</v>
      </c>
      <c r="E78" s="6">
        <v>13</v>
      </c>
      <c r="F78" s="6">
        <v>14</v>
      </c>
      <c r="G78" s="6">
        <v>8</v>
      </c>
      <c r="H78" s="6">
        <v>6</v>
      </c>
      <c r="I78" s="6">
        <v>1</v>
      </c>
      <c r="J78" s="6" t="s">
        <v>43</v>
      </c>
      <c r="K78" s="6" t="s">
        <v>43</v>
      </c>
      <c r="L78" s="6" t="s">
        <v>43</v>
      </c>
      <c r="M78" s="6" t="s">
        <v>43</v>
      </c>
      <c r="N78" s="10">
        <v>4505</v>
      </c>
    </row>
    <row r="79" spans="1:14" ht="15" customHeight="1" x14ac:dyDescent="0.25">
      <c r="A79" s="12" t="s">
        <v>14</v>
      </c>
      <c r="B79" s="6">
        <v>5170</v>
      </c>
      <c r="C79" s="6">
        <v>66</v>
      </c>
      <c r="D79" s="6">
        <v>10</v>
      </c>
      <c r="E79" s="6">
        <v>27</v>
      </c>
      <c r="F79" s="6">
        <v>8</v>
      </c>
      <c r="G79" s="6">
        <v>7</v>
      </c>
      <c r="H79" s="6">
        <v>7</v>
      </c>
      <c r="I79" s="6">
        <v>6</v>
      </c>
      <c r="J79" s="6" t="s">
        <v>43</v>
      </c>
      <c r="K79" s="6">
        <v>1</v>
      </c>
      <c r="L79" s="6" t="s">
        <v>43</v>
      </c>
      <c r="M79" s="6" t="s">
        <v>43</v>
      </c>
      <c r="N79" s="10">
        <v>5104</v>
      </c>
    </row>
    <row r="80" spans="1:14" ht="15" customHeight="1" x14ac:dyDescent="0.25">
      <c r="A80" s="12" t="s">
        <v>15</v>
      </c>
      <c r="B80" s="6">
        <v>4900</v>
      </c>
      <c r="C80" s="6">
        <v>109</v>
      </c>
      <c r="D80" s="6">
        <v>18</v>
      </c>
      <c r="E80" s="6">
        <v>36</v>
      </c>
      <c r="F80" s="6">
        <v>25</v>
      </c>
      <c r="G80" s="6">
        <v>7</v>
      </c>
      <c r="H80" s="6">
        <v>12</v>
      </c>
      <c r="I80" s="6">
        <v>11</v>
      </c>
      <c r="J80" s="6" t="s">
        <v>43</v>
      </c>
      <c r="K80" s="6" t="s">
        <v>43</v>
      </c>
      <c r="L80" s="6" t="s">
        <v>43</v>
      </c>
      <c r="M80" s="6" t="s">
        <v>43</v>
      </c>
      <c r="N80" s="10">
        <v>4791</v>
      </c>
    </row>
    <row r="81" spans="1:14" ht="15" customHeight="1" x14ac:dyDescent="0.25">
      <c r="A81" s="12" t="s">
        <v>16</v>
      </c>
      <c r="B81" s="6">
        <v>5132</v>
      </c>
      <c r="C81" s="6">
        <v>315</v>
      </c>
      <c r="D81" s="6">
        <v>35</v>
      </c>
      <c r="E81" s="6">
        <v>114</v>
      </c>
      <c r="F81" s="6">
        <v>78</v>
      </c>
      <c r="G81" s="6">
        <v>44</v>
      </c>
      <c r="H81" s="6">
        <v>31</v>
      </c>
      <c r="I81" s="6">
        <v>10</v>
      </c>
      <c r="J81" s="6">
        <v>1</v>
      </c>
      <c r="K81" s="6">
        <v>2</v>
      </c>
      <c r="L81" s="6" t="s">
        <v>43</v>
      </c>
      <c r="M81" s="6" t="s">
        <v>43</v>
      </c>
      <c r="N81" s="10">
        <v>4817</v>
      </c>
    </row>
    <row r="82" spans="1:14" ht="15" customHeight="1" x14ac:dyDescent="0.25">
      <c r="A82" s="12" t="s">
        <v>17</v>
      </c>
      <c r="B82" s="6">
        <v>2061</v>
      </c>
      <c r="C82" s="6">
        <v>280</v>
      </c>
      <c r="D82" s="6">
        <v>14</v>
      </c>
      <c r="E82" s="6">
        <v>58</v>
      </c>
      <c r="F82" s="6">
        <v>65</v>
      </c>
      <c r="G82" s="6">
        <v>83</v>
      </c>
      <c r="H82" s="6">
        <v>45</v>
      </c>
      <c r="I82" s="6">
        <v>11</v>
      </c>
      <c r="J82" s="6">
        <v>3</v>
      </c>
      <c r="K82" s="6">
        <v>1</v>
      </c>
      <c r="L82" s="6" t="s">
        <v>43</v>
      </c>
      <c r="M82" s="6" t="s">
        <v>43</v>
      </c>
      <c r="N82" s="10">
        <v>1781</v>
      </c>
    </row>
    <row r="83" spans="1:14" ht="15" customHeight="1" x14ac:dyDescent="0.25">
      <c r="A83" s="12" t="s">
        <v>18</v>
      </c>
      <c r="B83" s="6">
        <v>1263</v>
      </c>
      <c r="C83" s="6">
        <v>265</v>
      </c>
      <c r="D83" s="6">
        <v>9</v>
      </c>
      <c r="E83" s="6">
        <v>51</v>
      </c>
      <c r="F83" s="6">
        <v>60</v>
      </c>
      <c r="G83" s="6">
        <v>67</v>
      </c>
      <c r="H83" s="6">
        <v>50</v>
      </c>
      <c r="I83" s="6">
        <v>26</v>
      </c>
      <c r="J83" s="6">
        <v>2</v>
      </c>
      <c r="K83" s="6" t="s">
        <v>43</v>
      </c>
      <c r="L83" s="6" t="s">
        <v>43</v>
      </c>
      <c r="M83" s="6" t="s">
        <v>43</v>
      </c>
      <c r="N83" s="10">
        <v>998</v>
      </c>
    </row>
    <row r="84" spans="1:14" ht="15" customHeight="1" x14ac:dyDescent="0.25">
      <c r="A84" s="12" t="s">
        <v>19</v>
      </c>
      <c r="B84" s="6">
        <v>718</v>
      </c>
      <c r="C84" s="6">
        <v>182</v>
      </c>
      <c r="D84" s="6">
        <v>5</v>
      </c>
      <c r="E84" s="6">
        <v>33</v>
      </c>
      <c r="F84" s="6">
        <v>23</v>
      </c>
      <c r="G84" s="6">
        <v>46</v>
      </c>
      <c r="H84" s="6">
        <v>49</v>
      </c>
      <c r="I84" s="6">
        <v>24</v>
      </c>
      <c r="J84" s="6">
        <v>2</v>
      </c>
      <c r="K84" s="6" t="s">
        <v>43</v>
      </c>
      <c r="L84" s="6" t="s">
        <v>43</v>
      </c>
      <c r="M84" s="6" t="s">
        <v>43</v>
      </c>
      <c r="N84" s="10">
        <v>536</v>
      </c>
    </row>
    <row r="85" spans="1:14" ht="15" customHeight="1" x14ac:dyDescent="0.25">
      <c r="A85" s="12" t="s">
        <v>20</v>
      </c>
      <c r="B85" s="6">
        <v>2108</v>
      </c>
      <c r="C85" s="6">
        <v>843</v>
      </c>
      <c r="D85" s="6">
        <v>10</v>
      </c>
      <c r="E85" s="6">
        <v>69</v>
      </c>
      <c r="F85" s="6">
        <v>101</v>
      </c>
      <c r="G85" s="6">
        <v>160</v>
      </c>
      <c r="H85" s="6">
        <v>319</v>
      </c>
      <c r="I85" s="6">
        <v>171</v>
      </c>
      <c r="J85" s="6">
        <v>12</v>
      </c>
      <c r="K85" s="6" t="s">
        <v>43</v>
      </c>
      <c r="L85" s="6">
        <v>1</v>
      </c>
      <c r="M85" s="6" t="s">
        <v>43</v>
      </c>
      <c r="N85" s="10">
        <v>1265</v>
      </c>
    </row>
    <row r="86" spans="1:14" ht="15" customHeight="1" x14ac:dyDescent="0.25">
      <c r="A86" s="12" t="s">
        <v>21</v>
      </c>
      <c r="B86" s="6">
        <v>1733</v>
      </c>
      <c r="C86" s="6">
        <v>1057</v>
      </c>
      <c r="D86" s="6">
        <v>6</v>
      </c>
      <c r="E86" s="6">
        <v>33</v>
      </c>
      <c r="F86" s="6">
        <v>38</v>
      </c>
      <c r="G86" s="6">
        <v>118</v>
      </c>
      <c r="H86" s="6">
        <v>311</v>
      </c>
      <c r="I86" s="6">
        <v>468</v>
      </c>
      <c r="J86" s="6">
        <v>78</v>
      </c>
      <c r="K86" s="6">
        <v>4</v>
      </c>
      <c r="L86" s="6" t="s">
        <v>43</v>
      </c>
      <c r="M86" s="6">
        <v>1</v>
      </c>
      <c r="N86" s="10">
        <v>676</v>
      </c>
    </row>
    <row r="87" spans="1:14" ht="15" customHeight="1" x14ac:dyDescent="0.25">
      <c r="A87" s="12" t="s">
        <v>22</v>
      </c>
      <c r="B87" s="6">
        <v>1529</v>
      </c>
      <c r="C87" s="6">
        <v>1092</v>
      </c>
      <c r="D87" s="6">
        <v>2</v>
      </c>
      <c r="E87" s="6">
        <v>14</v>
      </c>
      <c r="F87" s="6">
        <v>23</v>
      </c>
      <c r="G87" s="6">
        <v>33</v>
      </c>
      <c r="H87" s="6">
        <v>149</v>
      </c>
      <c r="I87" s="6">
        <v>536</v>
      </c>
      <c r="J87" s="6">
        <v>291</v>
      </c>
      <c r="K87" s="6">
        <v>38</v>
      </c>
      <c r="L87" s="6">
        <v>6</v>
      </c>
      <c r="M87" s="6" t="s">
        <v>43</v>
      </c>
      <c r="N87" s="10">
        <v>437</v>
      </c>
    </row>
    <row r="88" spans="1:14" ht="15" customHeight="1" x14ac:dyDescent="0.25">
      <c r="A88" s="12" t="s">
        <v>23</v>
      </c>
      <c r="B88" s="6">
        <v>712</v>
      </c>
      <c r="C88" s="6">
        <v>545</v>
      </c>
      <c r="D88" s="6">
        <v>1</v>
      </c>
      <c r="E88" s="6">
        <v>6</v>
      </c>
      <c r="F88" s="6">
        <v>9</v>
      </c>
      <c r="G88" s="6">
        <v>4</v>
      </c>
      <c r="H88" s="6">
        <v>28</v>
      </c>
      <c r="I88" s="6">
        <v>120</v>
      </c>
      <c r="J88" s="6">
        <v>210</v>
      </c>
      <c r="K88" s="6">
        <v>135</v>
      </c>
      <c r="L88" s="6">
        <v>31</v>
      </c>
      <c r="M88" s="6">
        <v>1</v>
      </c>
      <c r="N88" s="10">
        <v>167</v>
      </c>
    </row>
    <row r="89" spans="1:14" ht="15" customHeight="1" x14ac:dyDescent="0.25">
      <c r="A89" s="12" t="s">
        <v>24</v>
      </c>
      <c r="B89" s="6">
        <v>373</v>
      </c>
      <c r="C89" s="6">
        <v>300</v>
      </c>
      <c r="D89" s="6" t="s">
        <v>43</v>
      </c>
      <c r="E89" s="6" t="s">
        <v>43</v>
      </c>
      <c r="F89" s="6">
        <v>2</v>
      </c>
      <c r="G89" s="6" t="s">
        <v>43</v>
      </c>
      <c r="H89" s="6">
        <v>7</v>
      </c>
      <c r="I89" s="6">
        <v>23</v>
      </c>
      <c r="J89" s="6">
        <v>65</v>
      </c>
      <c r="K89" s="6">
        <v>123</v>
      </c>
      <c r="L89" s="6">
        <v>76</v>
      </c>
      <c r="M89" s="6">
        <v>4</v>
      </c>
      <c r="N89" s="10">
        <v>73</v>
      </c>
    </row>
    <row r="90" spans="1:14" ht="15" customHeight="1" x14ac:dyDescent="0.25">
      <c r="A90" s="12" t="s">
        <v>25</v>
      </c>
      <c r="B90" s="6">
        <v>212</v>
      </c>
      <c r="C90" s="6">
        <v>163</v>
      </c>
      <c r="D90" s="6" t="s">
        <v>43</v>
      </c>
      <c r="E90" s="6" t="s">
        <v>43</v>
      </c>
      <c r="F90" s="6" t="s">
        <v>43</v>
      </c>
      <c r="G90" s="6" t="s">
        <v>43</v>
      </c>
      <c r="H90" s="6" t="s">
        <v>43</v>
      </c>
      <c r="I90" s="6">
        <v>4</v>
      </c>
      <c r="J90" s="6">
        <v>14</v>
      </c>
      <c r="K90" s="6">
        <v>32</v>
      </c>
      <c r="L90" s="6">
        <v>88</v>
      </c>
      <c r="M90" s="6">
        <v>25</v>
      </c>
      <c r="N90" s="10">
        <v>49</v>
      </c>
    </row>
    <row r="91" spans="1:14" ht="15" customHeight="1" x14ac:dyDescent="0.25">
      <c r="A91" s="12" t="s">
        <v>26</v>
      </c>
      <c r="B91" s="6">
        <v>58</v>
      </c>
      <c r="C91" s="6">
        <v>33</v>
      </c>
      <c r="D91" s="6" t="s">
        <v>43</v>
      </c>
      <c r="E91" s="6" t="s">
        <v>43</v>
      </c>
      <c r="F91" s="6" t="s">
        <v>43</v>
      </c>
      <c r="G91" s="6" t="s">
        <v>43</v>
      </c>
      <c r="H91" s="6" t="s">
        <v>43</v>
      </c>
      <c r="I91" s="6" t="s">
        <v>43</v>
      </c>
      <c r="J91" s="6" t="s">
        <v>43</v>
      </c>
      <c r="K91" s="6">
        <v>2</v>
      </c>
      <c r="L91" s="6">
        <v>10</v>
      </c>
      <c r="M91" s="6">
        <v>21</v>
      </c>
      <c r="N91" s="10">
        <v>25</v>
      </c>
    </row>
    <row r="92" spans="1:14" ht="15" customHeight="1" x14ac:dyDescent="0.25">
      <c r="A92" s="12" t="s">
        <v>27</v>
      </c>
      <c r="B92" s="6">
        <v>29</v>
      </c>
      <c r="C92" s="6">
        <v>9</v>
      </c>
      <c r="D92" s="6" t="s">
        <v>43</v>
      </c>
      <c r="E92" s="6">
        <v>1</v>
      </c>
      <c r="F92" s="6" t="s">
        <v>43</v>
      </c>
      <c r="G92" s="6">
        <v>1</v>
      </c>
      <c r="H92" s="6" t="s">
        <v>43</v>
      </c>
      <c r="I92" s="6" t="s">
        <v>43</v>
      </c>
      <c r="J92" s="6" t="s">
        <v>43</v>
      </c>
      <c r="K92" s="6" t="s">
        <v>43</v>
      </c>
      <c r="L92" s="6" t="s">
        <v>43</v>
      </c>
      <c r="M92" s="6">
        <v>7</v>
      </c>
      <c r="N92" s="10">
        <v>20</v>
      </c>
    </row>
    <row r="93" spans="1:14" ht="15" customHeight="1" x14ac:dyDescent="0.25">
      <c r="A93" s="12" t="s">
        <v>28</v>
      </c>
      <c r="B93" s="6">
        <v>3</v>
      </c>
      <c r="C93" s="6">
        <v>1</v>
      </c>
      <c r="D93" s="6" t="s">
        <v>43</v>
      </c>
      <c r="E93" s="6" t="s">
        <v>43</v>
      </c>
      <c r="F93" s="6" t="s">
        <v>43</v>
      </c>
      <c r="G93" s="6" t="s">
        <v>43</v>
      </c>
      <c r="H93" s="6" t="s">
        <v>43</v>
      </c>
      <c r="I93" s="6" t="s">
        <v>43</v>
      </c>
      <c r="J93" s="6" t="s">
        <v>43</v>
      </c>
      <c r="K93" s="6" t="s">
        <v>43</v>
      </c>
      <c r="L93" s="6" t="s">
        <v>43</v>
      </c>
      <c r="M93" s="6">
        <v>1</v>
      </c>
      <c r="N93" s="10">
        <v>2</v>
      </c>
    </row>
    <row r="94" spans="1:14" ht="21" customHeight="1" x14ac:dyDescent="0.25">
      <c r="A94" s="13" t="s">
        <v>33</v>
      </c>
      <c r="B94" s="8">
        <f>SUM(B95:B111)</f>
        <v>10695</v>
      </c>
      <c r="C94" s="8">
        <f t="shared" ref="C94:N94" si="10">SUM(C95:C111)</f>
        <v>2321</v>
      </c>
      <c r="D94" s="8">
        <f t="shared" si="10"/>
        <v>37</v>
      </c>
      <c r="E94" s="8">
        <f t="shared" si="10"/>
        <v>73</v>
      </c>
      <c r="F94" s="8">
        <f t="shared" si="10"/>
        <v>86</v>
      </c>
      <c r="G94" s="8">
        <f t="shared" si="10"/>
        <v>136</v>
      </c>
      <c r="H94" s="8">
        <f t="shared" si="10"/>
        <v>272</v>
      </c>
      <c r="I94" s="8">
        <f t="shared" si="10"/>
        <v>638</v>
      </c>
      <c r="J94" s="8">
        <f t="shared" si="10"/>
        <v>507</v>
      </c>
      <c r="K94" s="8">
        <f t="shared" si="10"/>
        <v>345</v>
      </c>
      <c r="L94" s="8">
        <f t="shared" si="10"/>
        <v>173</v>
      </c>
      <c r="M94" s="8">
        <f t="shared" si="10"/>
        <v>54</v>
      </c>
      <c r="N94" s="9">
        <f t="shared" si="10"/>
        <v>8374</v>
      </c>
    </row>
    <row r="95" spans="1:14" ht="15" customHeight="1" x14ac:dyDescent="0.25">
      <c r="A95" s="12" t="s">
        <v>12</v>
      </c>
      <c r="B95" s="6">
        <v>1270</v>
      </c>
      <c r="C95" s="6">
        <v>2</v>
      </c>
      <c r="D95" s="6">
        <v>1</v>
      </c>
      <c r="E95" s="6" t="s">
        <v>43</v>
      </c>
      <c r="F95" s="6" t="s">
        <v>43</v>
      </c>
      <c r="G95" s="6" t="s">
        <v>43</v>
      </c>
      <c r="H95" s="6">
        <v>1</v>
      </c>
      <c r="I95" s="6" t="s">
        <v>43</v>
      </c>
      <c r="J95" s="6" t="s">
        <v>43</v>
      </c>
      <c r="K95" s="6" t="s">
        <v>43</v>
      </c>
      <c r="L95" s="6" t="s">
        <v>43</v>
      </c>
      <c r="M95" s="6" t="s">
        <v>43</v>
      </c>
      <c r="N95" s="10">
        <v>1268</v>
      </c>
    </row>
    <row r="96" spans="1:14" ht="15" customHeight="1" x14ac:dyDescent="0.25">
      <c r="A96" s="12" t="s">
        <v>13</v>
      </c>
      <c r="B96" s="6">
        <v>534</v>
      </c>
      <c r="C96" s="6">
        <v>3</v>
      </c>
      <c r="D96" s="6" t="s">
        <v>43</v>
      </c>
      <c r="E96" s="6">
        <v>1</v>
      </c>
      <c r="F96" s="6" t="s">
        <v>43</v>
      </c>
      <c r="G96" s="6">
        <v>2</v>
      </c>
      <c r="H96" s="6" t="s">
        <v>43</v>
      </c>
      <c r="I96" s="6" t="s">
        <v>43</v>
      </c>
      <c r="J96" s="6" t="s">
        <v>43</v>
      </c>
      <c r="K96" s="6" t="s">
        <v>43</v>
      </c>
      <c r="L96" s="6" t="s">
        <v>43</v>
      </c>
      <c r="M96" s="6" t="s">
        <v>43</v>
      </c>
      <c r="N96" s="10">
        <v>531</v>
      </c>
    </row>
    <row r="97" spans="1:14" ht="15" customHeight="1" x14ac:dyDescent="0.25">
      <c r="A97" s="12" t="s">
        <v>14</v>
      </c>
      <c r="B97" s="6">
        <v>876</v>
      </c>
      <c r="C97" s="6">
        <v>5</v>
      </c>
      <c r="D97" s="6">
        <v>2</v>
      </c>
      <c r="E97" s="6">
        <v>1</v>
      </c>
      <c r="F97" s="6">
        <v>1</v>
      </c>
      <c r="G97" s="6" t="s">
        <v>43</v>
      </c>
      <c r="H97" s="6" t="s">
        <v>43</v>
      </c>
      <c r="I97" s="6">
        <v>1</v>
      </c>
      <c r="J97" s="6" t="s">
        <v>43</v>
      </c>
      <c r="K97" s="6" t="s">
        <v>43</v>
      </c>
      <c r="L97" s="6" t="s">
        <v>43</v>
      </c>
      <c r="M97" s="6" t="s">
        <v>43</v>
      </c>
      <c r="N97" s="10">
        <v>871</v>
      </c>
    </row>
    <row r="98" spans="1:14" ht="15" customHeight="1" x14ac:dyDescent="0.25">
      <c r="A98" s="12" t="s">
        <v>15</v>
      </c>
      <c r="B98" s="6">
        <v>925</v>
      </c>
      <c r="C98" s="6">
        <v>7</v>
      </c>
      <c r="D98" s="6" t="s">
        <v>43</v>
      </c>
      <c r="E98" s="6">
        <v>2</v>
      </c>
      <c r="F98" s="6">
        <v>1</v>
      </c>
      <c r="G98" s="6" t="s">
        <v>43</v>
      </c>
      <c r="H98" s="6">
        <v>1</v>
      </c>
      <c r="I98" s="6">
        <v>2</v>
      </c>
      <c r="J98" s="6">
        <v>1</v>
      </c>
      <c r="K98" s="6" t="s">
        <v>43</v>
      </c>
      <c r="L98" s="6" t="s">
        <v>43</v>
      </c>
      <c r="M98" s="6" t="s">
        <v>43</v>
      </c>
      <c r="N98" s="10">
        <v>918</v>
      </c>
    </row>
    <row r="99" spans="1:14" ht="15" customHeight="1" x14ac:dyDescent="0.25">
      <c r="A99" s="12" t="s">
        <v>16</v>
      </c>
      <c r="B99" s="6">
        <v>1466</v>
      </c>
      <c r="C99" s="6">
        <v>41</v>
      </c>
      <c r="D99" s="6">
        <v>7</v>
      </c>
      <c r="E99" s="6">
        <v>14</v>
      </c>
      <c r="F99" s="6">
        <v>6</v>
      </c>
      <c r="G99" s="6">
        <v>6</v>
      </c>
      <c r="H99" s="6">
        <v>4</v>
      </c>
      <c r="I99" s="6">
        <v>2</v>
      </c>
      <c r="J99" s="6">
        <v>1</v>
      </c>
      <c r="K99" s="6">
        <v>1</v>
      </c>
      <c r="L99" s="6" t="s">
        <v>43</v>
      </c>
      <c r="M99" s="6" t="s">
        <v>43</v>
      </c>
      <c r="N99" s="10">
        <v>1425</v>
      </c>
    </row>
    <row r="100" spans="1:14" ht="15" customHeight="1" x14ac:dyDescent="0.25">
      <c r="A100" s="12" t="s">
        <v>17</v>
      </c>
      <c r="B100" s="6">
        <v>998</v>
      </c>
      <c r="C100" s="6">
        <v>25</v>
      </c>
      <c r="D100" s="6" t="s">
        <v>43</v>
      </c>
      <c r="E100" s="6">
        <v>10</v>
      </c>
      <c r="F100" s="6">
        <v>6</v>
      </c>
      <c r="G100" s="6">
        <v>4</v>
      </c>
      <c r="H100" s="6">
        <v>2</v>
      </c>
      <c r="I100" s="6">
        <v>2</v>
      </c>
      <c r="J100" s="6" t="s">
        <v>43</v>
      </c>
      <c r="K100" s="6">
        <v>1</v>
      </c>
      <c r="L100" s="6" t="s">
        <v>43</v>
      </c>
      <c r="M100" s="6" t="s">
        <v>43</v>
      </c>
      <c r="N100" s="10">
        <v>973</v>
      </c>
    </row>
    <row r="101" spans="1:14" ht="15" customHeight="1" x14ac:dyDescent="0.25">
      <c r="A101" s="12" t="s">
        <v>18</v>
      </c>
      <c r="B101" s="6">
        <v>549</v>
      </c>
      <c r="C101" s="6">
        <v>30</v>
      </c>
      <c r="D101" s="6">
        <v>2</v>
      </c>
      <c r="E101" s="6">
        <v>5</v>
      </c>
      <c r="F101" s="6">
        <v>6</v>
      </c>
      <c r="G101" s="6">
        <v>5</v>
      </c>
      <c r="H101" s="6">
        <v>7</v>
      </c>
      <c r="I101" s="6">
        <v>4</v>
      </c>
      <c r="J101" s="6">
        <v>1</v>
      </c>
      <c r="K101" s="6" t="s">
        <v>43</v>
      </c>
      <c r="L101" s="6" t="s">
        <v>43</v>
      </c>
      <c r="M101" s="6" t="s">
        <v>43</v>
      </c>
      <c r="N101" s="10">
        <v>519</v>
      </c>
    </row>
    <row r="102" spans="1:14" ht="15" customHeight="1" x14ac:dyDescent="0.25">
      <c r="A102" s="12" t="s">
        <v>19</v>
      </c>
      <c r="B102" s="6">
        <v>336</v>
      </c>
      <c r="C102" s="6">
        <v>21</v>
      </c>
      <c r="D102" s="6">
        <v>1</v>
      </c>
      <c r="E102" s="6">
        <v>5</v>
      </c>
      <c r="F102" s="6">
        <v>5</v>
      </c>
      <c r="G102" s="6">
        <v>6</v>
      </c>
      <c r="H102" s="6">
        <v>2</v>
      </c>
      <c r="I102" s="6">
        <v>1</v>
      </c>
      <c r="J102" s="6" t="s">
        <v>43</v>
      </c>
      <c r="K102" s="6" t="s">
        <v>43</v>
      </c>
      <c r="L102" s="6">
        <v>1</v>
      </c>
      <c r="M102" s="6" t="s">
        <v>43</v>
      </c>
      <c r="N102" s="10">
        <v>315</v>
      </c>
    </row>
    <row r="103" spans="1:14" ht="15" customHeight="1" x14ac:dyDescent="0.25">
      <c r="A103" s="12" t="s">
        <v>20</v>
      </c>
      <c r="B103" s="6">
        <v>703</v>
      </c>
      <c r="C103" s="6">
        <v>109</v>
      </c>
      <c r="D103" s="6">
        <v>5</v>
      </c>
      <c r="E103" s="6">
        <v>8</v>
      </c>
      <c r="F103" s="6">
        <v>13</v>
      </c>
      <c r="G103" s="6">
        <v>26</v>
      </c>
      <c r="H103" s="6">
        <v>35</v>
      </c>
      <c r="I103" s="6">
        <v>20</v>
      </c>
      <c r="J103" s="6">
        <v>2</v>
      </c>
      <c r="K103" s="6" t="s">
        <v>43</v>
      </c>
      <c r="L103" s="6" t="s">
        <v>43</v>
      </c>
      <c r="M103" s="6" t="s">
        <v>43</v>
      </c>
      <c r="N103" s="10">
        <v>594</v>
      </c>
    </row>
    <row r="104" spans="1:14" ht="15" customHeight="1" x14ac:dyDescent="0.25">
      <c r="A104" s="12" t="s">
        <v>21</v>
      </c>
      <c r="B104" s="6">
        <v>581</v>
      </c>
      <c r="C104" s="6">
        <v>245</v>
      </c>
      <c r="D104" s="6">
        <v>8</v>
      </c>
      <c r="E104" s="6">
        <v>12</v>
      </c>
      <c r="F104" s="6">
        <v>19</v>
      </c>
      <c r="G104" s="6">
        <v>30</v>
      </c>
      <c r="H104" s="6">
        <v>76</v>
      </c>
      <c r="I104" s="6">
        <v>84</v>
      </c>
      <c r="J104" s="6">
        <v>13</v>
      </c>
      <c r="K104" s="6">
        <v>2</v>
      </c>
      <c r="L104" s="6">
        <v>1</v>
      </c>
      <c r="M104" s="6" t="s">
        <v>43</v>
      </c>
      <c r="N104" s="10">
        <v>336</v>
      </c>
    </row>
    <row r="105" spans="1:14" ht="15" customHeight="1" x14ac:dyDescent="0.25">
      <c r="A105" s="12" t="s">
        <v>22</v>
      </c>
      <c r="B105" s="6">
        <v>1045</v>
      </c>
      <c r="C105" s="6">
        <v>703</v>
      </c>
      <c r="D105" s="6">
        <v>8</v>
      </c>
      <c r="E105" s="6">
        <v>10</v>
      </c>
      <c r="F105" s="6">
        <v>15</v>
      </c>
      <c r="G105" s="6">
        <v>40</v>
      </c>
      <c r="H105" s="6">
        <v>94</v>
      </c>
      <c r="I105" s="6">
        <v>328</v>
      </c>
      <c r="J105" s="6">
        <v>183</v>
      </c>
      <c r="K105" s="6">
        <v>20</v>
      </c>
      <c r="L105" s="6">
        <v>4</v>
      </c>
      <c r="M105" s="6">
        <v>1</v>
      </c>
      <c r="N105" s="10">
        <v>342</v>
      </c>
    </row>
    <row r="106" spans="1:14" ht="15" customHeight="1" x14ac:dyDescent="0.25">
      <c r="A106" s="12" t="s">
        <v>23</v>
      </c>
      <c r="B106" s="6">
        <v>757</v>
      </c>
      <c r="C106" s="6">
        <v>589</v>
      </c>
      <c r="D106" s="6">
        <v>3</v>
      </c>
      <c r="E106" s="6">
        <v>4</v>
      </c>
      <c r="F106" s="6">
        <v>12</v>
      </c>
      <c r="G106" s="6">
        <v>12</v>
      </c>
      <c r="H106" s="6">
        <v>34</v>
      </c>
      <c r="I106" s="6">
        <v>140</v>
      </c>
      <c r="J106" s="6">
        <v>219</v>
      </c>
      <c r="K106" s="6">
        <v>150</v>
      </c>
      <c r="L106" s="6">
        <v>14</v>
      </c>
      <c r="M106" s="6">
        <v>1</v>
      </c>
      <c r="N106" s="10">
        <v>168</v>
      </c>
    </row>
    <row r="107" spans="1:14" ht="15" customHeight="1" x14ac:dyDescent="0.25">
      <c r="A107" s="12" t="s">
        <v>24</v>
      </c>
      <c r="B107" s="6">
        <v>410</v>
      </c>
      <c r="C107" s="6">
        <v>340</v>
      </c>
      <c r="D107" s="6" t="s">
        <v>43</v>
      </c>
      <c r="E107" s="6">
        <v>1</v>
      </c>
      <c r="F107" s="6">
        <v>2</v>
      </c>
      <c r="G107" s="6">
        <v>2</v>
      </c>
      <c r="H107" s="6">
        <v>13</v>
      </c>
      <c r="I107" s="6">
        <v>45</v>
      </c>
      <c r="J107" s="6">
        <v>74</v>
      </c>
      <c r="K107" s="6">
        <v>141</v>
      </c>
      <c r="L107" s="6">
        <v>58</v>
      </c>
      <c r="M107" s="6">
        <v>4</v>
      </c>
      <c r="N107" s="10">
        <v>70</v>
      </c>
    </row>
    <row r="108" spans="1:14" ht="15" customHeight="1" x14ac:dyDescent="0.25">
      <c r="A108" s="12" t="s">
        <v>25</v>
      </c>
      <c r="B108" s="6">
        <v>187</v>
      </c>
      <c r="C108" s="6">
        <v>165</v>
      </c>
      <c r="D108" s="6" t="s">
        <v>43</v>
      </c>
      <c r="E108" s="6" t="s">
        <v>43</v>
      </c>
      <c r="F108" s="6" t="s">
        <v>43</v>
      </c>
      <c r="G108" s="6">
        <v>3</v>
      </c>
      <c r="H108" s="6">
        <v>3</v>
      </c>
      <c r="I108" s="6">
        <v>9</v>
      </c>
      <c r="J108" s="6">
        <v>12</v>
      </c>
      <c r="K108" s="6">
        <v>26</v>
      </c>
      <c r="L108" s="6">
        <v>86</v>
      </c>
      <c r="M108" s="6">
        <v>26</v>
      </c>
      <c r="N108" s="10">
        <v>22</v>
      </c>
    </row>
    <row r="109" spans="1:14" ht="15" customHeight="1" x14ac:dyDescent="0.25">
      <c r="A109" s="12" t="s">
        <v>26</v>
      </c>
      <c r="B109" s="6">
        <v>38</v>
      </c>
      <c r="C109" s="6">
        <v>29</v>
      </c>
      <c r="D109" s="6" t="s">
        <v>43</v>
      </c>
      <c r="E109" s="6" t="s">
        <v>43</v>
      </c>
      <c r="F109" s="6" t="s">
        <v>43</v>
      </c>
      <c r="G109" s="6" t="s">
        <v>43</v>
      </c>
      <c r="H109" s="6" t="s">
        <v>43</v>
      </c>
      <c r="I109" s="6" t="s">
        <v>43</v>
      </c>
      <c r="J109" s="6">
        <v>1</v>
      </c>
      <c r="K109" s="6">
        <v>4</v>
      </c>
      <c r="L109" s="6">
        <v>8</v>
      </c>
      <c r="M109" s="6">
        <v>16</v>
      </c>
      <c r="N109" s="10">
        <v>9</v>
      </c>
    </row>
    <row r="110" spans="1:14" ht="15" customHeight="1" x14ac:dyDescent="0.25">
      <c r="A110" s="12" t="s">
        <v>27</v>
      </c>
      <c r="B110" s="6">
        <v>12</v>
      </c>
      <c r="C110" s="6">
        <v>6</v>
      </c>
      <c r="D110" s="6" t="s">
        <v>43</v>
      </c>
      <c r="E110" s="6" t="s">
        <v>43</v>
      </c>
      <c r="F110" s="6" t="s">
        <v>43</v>
      </c>
      <c r="G110" s="6" t="s">
        <v>43</v>
      </c>
      <c r="H110" s="6" t="s">
        <v>43</v>
      </c>
      <c r="I110" s="6" t="s">
        <v>43</v>
      </c>
      <c r="J110" s="6" t="s">
        <v>43</v>
      </c>
      <c r="K110" s="6" t="s">
        <v>43</v>
      </c>
      <c r="L110" s="6">
        <v>1</v>
      </c>
      <c r="M110" s="6">
        <v>5</v>
      </c>
      <c r="N110" s="10">
        <v>6</v>
      </c>
    </row>
    <row r="111" spans="1:14" ht="15" customHeight="1" x14ac:dyDescent="0.25">
      <c r="A111" s="12" t="s">
        <v>28</v>
      </c>
      <c r="B111" s="6">
        <v>8</v>
      </c>
      <c r="C111" s="6">
        <v>1</v>
      </c>
      <c r="D111" s="6" t="s">
        <v>43</v>
      </c>
      <c r="E111" s="6" t="s">
        <v>43</v>
      </c>
      <c r="F111" s="6" t="s">
        <v>43</v>
      </c>
      <c r="G111" s="6" t="s">
        <v>43</v>
      </c>
      <c r="H111" s="6" t="s">
        <v>43</v>
      </c>
      <c r="I111" s="6" t="s">
        <v>43</v>
      </c>
      <c r="J111" s="6" t="s">
        <v>43</v>
      </c>
      <c r="K111" s="6" t="s">
        <v>43</v>
      </c>
      <c r="L111" s="6" t="s">
        <v>43</v>
      </c>
      <c r="M111" s="6">
        <v>1</v>
      </c>
      <c r="N111" s="10">
        <v>7</v>
      </c>
    </row>
    <row r="112" spans="1:14" ht="21" customHeight="1" x14ac:dyDescent="0.25">
      <c r="A112" s="13" t="s">
        <v>34</v>
      </c>
      <c r="B112" s="8">
        <f t="shared" ref="B112:N112" si="11">SUM(B113:B128)</f>
        <v>14861</v>
      </c>
      <c r="C112" s="8">
        <f t="shared" si="11"/>
        <v>3582</v>
      </c>
      <c r="D112" s="8">
        <f t="shared" si="11"/>
        <v>72</v>
      </c>
      <c r="E112" s="8">
        <f t="shared" si="11"/>
        <v>333</v>
      </c>
      <c r="F112" s="8">
        <f t="shared" si="11"/>
        <v>330</v>
      </c>
      <c r="G112" s="8">
        <f t="shared" si="11"/>
        <v>441</v>
      </c>
      <c r="H112" s="8">
        <f t="shared" si="11"/>
        <v>839</v>
      </c>
      <c r="I112" s="8">
        <f t="shared" si="11"/>
        <v>1054</v>
      </c>
      <c r="J112" s="8">
        <f t="shared" si="11"/>
        <v>345</v>
      </c>
      <c r="K112" s="8">
        <f t="shared" si="11"/>
        <v>121</v>
      </c>
      <c r="L112" s="8">
        <f t="shared" si="11"/>
        <v>39</v>
      </c>
      <c r="M112" s="8">
        <f t="shared" si="11"/>
        <v>8</v>
      </c>
      <c r="N112" s="9">
        <f t="shared" si="11"/>
        <v>11279</v>
      </c>
    </row>
    <row r="113" spans="1:14" ht="15" customHeight="1" x14ac:dyDescent="0.25">
      <c r="A113" s="12" t="s">
        <v>12</v>
      </c>
      <c r="B113" s="6">
        <v>3187</v>
      </c>
      <c r="C113" s="6">
        <v>44</v>
      </c>
      <c r="D113" s="6">
        <v>8</v>
      </c>
      <c r="E113" s="6">
        <v>19</v>
      </c>
      <c r="F113" s="6">
        <v>6</v>
      </c>
      <c r="G113" s="6">
        <v>4</v>
      </c>
      <c r="H113" s="6">
        <v>2</v>
      </c>
      <c r="I113" s="6">
        <v>5</v>
      </c>
      <c r="J113" s="6" t="s">
        <v>43</v>
      </c>
      <c r="K113" s="6" t="s">
        <v>43</v>
      </c>
      <c r="L113" s="6" t="s">
        <v>43</v>
      </c>
      <c r="M113" s="6" t="s">
        <v>43</v>
      </c>
      <c r="N113" s="10">
        <v>3143</v>
      </c>
    </row>
    <row r="114" spans="1:14" ht="15" customHeight="1" x14ac:dyDescent="0.25">
      <c r="A114" s="12" t="s">
        <v>13</v>
      </c>
      <c r="B114" s="6">
        <v>517</v>
      </c>
      <c r="C114" s="6">
        <v>10</v>
      </c>
      <c r="D114" s="6">
        <v>1</v>
      </c>
      <c r="E114" s="6">
        <v>2</v>
      </c>
      <c r="F114" s="6">
        <v>1</v>
      </c>
      <c r="G114" s="6">
        <v>3</v>
      </c>
      <c r="H114" s="6">
        <v>2</v>
      </c>
      <c r="I114" s="6">
        <v>1</v>
      </c>
      <c r="J114" s="6" t="s">
        <v>43</v>
      </c>
      <c r="K114" s="6" t="s">
        <v>43</v>
      </c>
      <c r="L114" s="6" t="s">
        <v>43</v>
      </c>
      <c r="M114" s="6" t="s">
        <v>43</v>
      </c>
      <c r="N114" s="10">
        <v>507</v>
      </c>
    </row>
    <row r="115" spans="1:14" ht="15" customHeight="1" x14ac:dyDescent="0.25">
      <c r="A115" s="12" t="s">
        <v>14</v>
      </c>
      <c r="B115" s="6">
        <v>1118</v>
      </c>
      <c r="C115" s="6">
        <v>38</v>
      </c>
      <c r="D115" s="6">
        <v>6</v>
      </c>
      <c r="E115" s="6">
        <v>13</v>
      </c>
      <c r="F115" s="6">
        <v>7</v>
      </c>
      <c r="G115" s="6">
        <v>3</v>
      </c>
      <c r="H115" s="6">
        <v>6</v>
      </c>
      <c r="I115" s="6">
        <v>2</v>
      </c>
      <c r="J115" s="6">
        <v>1</v>
      </c>
      <c r="K115" s="6" t="s">
        <v>43</v>
      </c>
      <c r="L115" s="6" t="s">
        <v>43</v>
      </c>
      <c r="M115" s="6" t="s">
        <v>43</v>
      </c>
      <c r="N115" s="10">
        <v>1080</v>
      </c>
    </row>
    <row r="116" spans="1:14" ht="15" customHeight="1" x14ac:dyDescent="0.25">
      <c r="A116" s="12" t="s">
        <v>15</v>
      </c>
      <c r="B116" s="6">
        <v>1868</v>
      </c>
      <c r="C116" s="6">
        <v>68</v>
      </c>
      <c r="D116" s="6">
        <v>10</v>
      </c>
      <c r="E116" s="6">
        <v>31</v>
      </c>
      <c r="F116" s="6">
        <v>12</v>
      </c>
      <c r="G116" s="6">
        <v>5</v>
      </c>
      <c r="H116" s="6">
        <v>4</v>
      </c>
      <c r="I116" s="6">
        <v>6</v>
      </c>
      <c r="J116" s="6" t="s">
        <v>43</v>
      </c>
      <c r="K116" s="6" t="s">
        <v>43</v>
      </c>
      <c r="L116" s="6" t="s">
        <v>43</v>
      </c>
      <c r="M116" s="6" t="s">
        <v>43</v>
      </c>
      <c r="N116" s="10">
        <v>1800</v>
      </c>
    </row>
    <row r="117" spans="1:14" ht="15" customHeight="1" x14ac:dyDescent="0.25">
      <c r="A117" s="12" t="s">
        <v>16</v>
      </c>
      <c r="B117" s="6">
        <v>2589</v>
      </c>
      <c r="C117" s="6">
        <v>217</v>
      </c>
      <c r="D117" s="6">
        <v>22</v>
      </c>
      <c r="E117" s="6">
        <v>65</v>
      </c>
      <c r="F117" s="6">
        <v>44</v>
      </c>
      <c r="G117" s="6">
        <v>34</v>
      </c>
      <c r="H117" s="6">
        <v>33</v>
      </c>
      <c r="I117" s="6">
        <v>16</v>
      </c>
      <c r="J117" s="6">
        <v>3</v>
      </c>
      <c r="K117" s="6" t="s">
        <v>43</v>
      </c>
      <c r="L117" s="6" t="s">
        <v>43</v>
      </c>
      <c r="M117" s="6" t="s">
        <v>43</v>
      </c>
      <c r="N117" s="10">
        <v>2372</v>
      </c>
    </row>
    <row r="118" spans="1:14" ht="15" customHeight="1" x14ac:dyDescent="0.25">
      <c r="A118" s="12" t="s">
        <v>17</v>
      </c>
      <c r="B118" s="6">
        <v>1080</v>
      </c>
      <c r="C118" s="6">
        <v>191</v>
      </c>
      <c r="D118" s="6">
        <v>10</v>
      </c>
      <c r="E118" s="6">
        <v>57</v>
      </c>
      <c r="F118" s="6">
        <v>54</v>
      </c>
      <c r="G118" s="6">
        <v>31</v>
      </c>
      <c r="H118" s="6">
        <v>27</v>
      </c>
      <c r="I118" s="6">
        <v>10</v>
      </c>
      <c r="J118" s="6">
        <v>1</v>
      </c>
      <c r="K118" s="6" t="s">
        <v>43</v>
      </c>
      <c r="L118" s="6">
        <v>1</v>
      </c>
      <c r="M118" s="6" t="s">
        <v>43</v>
      </c>
      <c r="N118" s="10">
        <v>889</v>
      </c>
    </row>
    <row r="119" spans="1:14" ht="15" customHeight="1" x14ac:dyDescent="0.25">
      <c r="A119" s="12" t="s">
        <v>18</v>
      </c>
      <c r="B119" s="6">
        <v>546</v>
      </c>
      <c r="C119" s="6">
        <v>155</v>
      </c>
      <c r="D119" s="6">
        <v>3</v>
      </c>
      <c r="E119" s="6">
        <v>31</v>
      </c>
      <c r="F119" s="6">
        <v>32</v>
      </c>
      <c r="G119" s="6">
        <v>41</v>
      </c>
      <c r="H119" s="6">
        <v>34</v>
      </c>
      <c r="I119" s="6">
        <v>12</v>
      </c>
      <c r="J119" s="6">
        <v>2</v>
      </c>
      <c r="K119" s="6" t="s">
        <v>43</v>
      </c>
      <c r="L119" s="6" t="s">
        <v>43</v>
      </c>
      <c r="M119" s="6" t="s">
        <v>43</v>
      </c>
      <c r="N119" s="10">
        <v>391</v>
      </c>
    </row>
    <row r="120" spans="1:14" ht="15" customHeight="1" x14ac:dyDescent="0.25">
      <c r="A120" s="12" t="s">
        <v>19</v>
      </c>
      <c r="B120" s="6">
        <v>322</v>
      </c>
      <c r="C120" s="6">
        <v>123</v>
      </c>
      <c r="D120" s="6">
        <v>3</v>
      </c>
      <c r="E120" s="6">
        <v>21</v>
      </c>
      <c r="F120" s="6">
        <v>22</v>
      </c>
      <c r="G120" s="6">
        <v>31</v>
      </c>
      <c r="H120" s="6">
        <v>34</v>
      </c>
      <c r="I120" s="6">
        <v>10</v>
      </c>
      <c r="J120" s="6">
        <v>1</v>
      </c>
      <c r="K120" s="6" t="s">
        <v>43</v>
      </c>
      <c r="L120" s="6">
        <v>1</v>
      </c>
      <c r="M120" s="6" t="s">
        <v>43</v>
      </c>
      <c r="N120" s="10">
        <v>199</v>
      </c>
    </row>
    <row r="121" spans="1:14" ht="15" customHeight="1" x14ac:dyDescent="0.25">
      <c r="A121" s="12" t="s">
        <v>20</v>
      </c>
      <c r="B121" s="6">
        <v>1016</v>
      </c>
      <c r="C121" s="6">
        <v>592</v>
      </c>
      <c r="D121" s="6">
        <v>6</v>
      </c>
      <c r="E121" s="6">
        <v>51</v>
      </c>
      <c r="F121" s="6">
        <v>89</v>
      </c>
      <c r="G121" s="6">
        <v>144</v>
      </c>
      <c r="H121" s="6">
        <v>196</v>
      </c>
      <c r="I121" s="6">
        <v>97</v>
      </c>
      <c r="J121" s="6">
        <v>9</v>
      </c>
      <c r="K121" s="6" t="s">
        <v>43</v>
      </c>
      <c r="L121" s="6" t="s">
        <v>43</v>
      </c>
      <c r="M121" s="6" t="s">
        <v>43</v>
      </c>
      <c r="N121" s="10">
        <v>424</v>
      </c>
    </row>
    <row r="122" spans="1:14" ht="15" customHeight="1" x14ac:dyDescent="0.25">
      <c r="A122" s="12" t="s">
        <v>21</v>
      </c>
      <c r="B122" s="6">
        <v>1056</v>
      </c>
      <c r="C122" s="6">
        <v>810</v>
      </c>
      <c r="D122" s="6">
        <v>2</v>
      </c>
      <c r="E122" s="6">
        <v>26</v>
      </c>
      <c r="F122" s="6">
        <v>48</v>
      </c>
      <c r="G122" s="6">
        <v>101</v>
      </c>
      <c r="H122" s="6">
        <v>321</v>
      </c>
      <c r="I122" s="6">
        <v>283</v>
      </c>
      <c r="J122" s="6">
        <v>27</v>
      </c>
      <c r="K122" s="6">
        <v>2</v>
      </c>
      <c r="L122" s="6" t="s">
        <v>43</v>
      </c>
      <c r="M122" s="6" t="s">
        <v>43</v>
      </c>
      <c r="N122" s="10">
        <v>246</v>
      </c>
    </row>
    <row r="123" spans="1:14" ht="15" customHeight="1" x14ac:dyDescent="0.25">
      <c r="A123" s="12" t="s">
        <v>22</v>
      </c>
      <c r="B123" s="6">
        <v>1043</v>
      </c>
      <c r="C123" s="6">
        <v>888</v>
      </c>
      <c r="D123" s="6">
        <v>1</v>
      </c>
      <c r="E123" s="6">
        <v>15</v>
      </c>
      <c r="F123" s="6">
        <v>12</v>
      </c>
      <c r="G123" s="6">
        <v>39</v>
      </c>
      <c r="H123" s="6">
        <v>165</v>
      </c>
      <c r="I123" s="6">
        <v>494</v>
      </c>
      <c r="J123" s="6">
        <v>147</v>
      </c>
      <c r="K123" s="6">
        <v>13</v>
      </c>
      <c r="L123" s="6">
        <v>2</v>
      </c>
      <c r="M123" s="6" t="s">
        <v>43</v>
      </c>
      <c r="N123" s="10">
        <v>155</v>
      </c>
    </row>
    <row r="124" spans="1:14" ht="15" customHeight="1" x14ac:dyDescent="0.25">
      <c r="A124" s="12" t="s">
        <v>23</v>
      </c>
      <c r="B124" s="6">
        <v>309</v>
      </c>
      <c r="C124" s="6">
        <v>276</v>
      </c>
      <c r="D124" s="6" t="s">
        <v>43</v>
      </c>
      <c r="E124" s="6">
        <v>1</v>
      </c>
      <c r="F124" s="6">
        <v>3</v>
      </c>
      <c r="G124" s="6">
        <v>4</v>
      </c>
      <c r="H124" s="6">
        <v>13</v>
      </c>
      <c r="I124" s="6">
        <v>100</v>
      </c>
      <c r="J124" s="6">
        <v>110</v>
      </c>
      <c r="K124" s="6">
        <v>44</v>
      </c>
      <c r="L124" s="6">
        <v>1</v>
      </c>
      <c r="M124" s="6" t="s">
        <v>43</v>
      </c>
      <c r="N124" s="10">
        <v>33</v>
      </c>
    </row>
    <row r="125" spans="1:14" ht="15" customHeight="1" x14ac:dyDescent="0.25">
      <c r="A125" s="12" t="s">
        <v>24</v>
      </c>
      <c r="B125" s="6">
        <v>119</v>
      </c>
      <c r="C125" s="6">
        <v>109</v>
      </c>
      <c r="D125" s="6" t="s">
        <v>43</v>
      </c>
      <c r="E125" s="6" t="s">
        <v>43</v>
      </c>
      <c r="F125" s="6" t="s">
        <v>43</v>
      </c>
      <c r="G125" s="6">
        <v>1</v>
      </c>
      <c r="H125" s="6">
        <v>1</v>
      </c>
      <c r="I125" s="6">
        <v>15</v>
      </c>
      <c r="J125" s="6">
        <v>37</v>
      </c>
      <c r="K125" s="6">
        <v>46</v>
      </c>
      <c r="L125" s="6">
        <v>9</v>
      </c>
      <c r="M125" s="6" t="s">
        <v>43</v>
      </c>
      <c r="N125" s="10">
        <v>10</v>
      </c>
    </row>
    <row r="126" spans="1:14" ht="15" customHeight="1" x14ac:dyDescent="0.25">
      <c r="A126" s="12" t="s">
        <v>25</v>
      </c>
      <c r="B126" s="6">
        <v>66</v>
      </c>
      <c r="C126" s="6">
        <v>47</v>
      </c>
      <c r="D126" s="6" t="s">
        <v>43</v>
      </c>
      <c r="E126" s="6">
        <v>1</v>
      </c>
      <c r="F126" s="6" t="s">
        <v>43</v>
      </c>
      <c r="G126" s="6" t="s">
        <v>43</v>
      </c>
      <c r="H126" s="6">
        <v>1</v>
      </c>
      <c r="I126" s="6">
        <v>2</v>
      </c>
      <c r="J126" s="6">
        <v>6</v>
      </c>
      <c r="K126" s="6">
        <v>15</v>
      </c>
      <c r="L126" s="6">
        <v>19</v>
      </c>
      <c r="M126" s="6">
        <v>3</v>
      </c>
      <c r="N126" s="10">
        <v>19</v>
      </c>
    </row>
    <row r="127" spans="1:14" ht="15" customHeight="1" x14ac:dyDescent="0.25">
      <c r="A127" s="12" t="s">
        <v>26</v>
      </c>
      <c r="B127" s="6">
        <v>20</v>
      </c>
      <c r="C127" s="6">
        <v>11</v>
      </c>
      <c r="D127" s="6" t="s">
        <v>43</v>
      </c>
      <c r="E127" s="6" t="s">
        <v>43</v>
      </c>
      <c r="F127" s="6" t="s">
        <v>43</v>
      </c>
      <c r="G127" s="6" t="s">
        <v>43</v>
      </c>
      <c r="H127" s="6" t="s">
        <v>43</v>
      </c>
      <c r="I127" s="6" t="s">
        <v>43</v>
      </c>
      <c r="J127" s="6">
        <v>1</v>
      </c>
      <c r="K127" s="6" t="s">
        <v>43</v>
      </c>
      <c r="L127" s="6">
        <v>6</v>
      </c>
      <c r="M127" s="6">
        <v>4</v>
      </c>
      <c r="N127" s="10">
        <v>9</v>
      </c>
    </row>
    <row r="128" spans="1:14" ht="15" customHeight="1" x14ac:dyDescent="0.25">
      <c r="A128" s="12" t="s">
        <v>27</v>
      </c>
      <c r="B128" s="6">
        <v>5</v>
      </c>
      <c r="C128" s="6">
        <v>3</v>
      </c>
      <c r="D128" s="6" t="s">
        <v>43</v>
      </c>
      <c r="E128" s="6" t="s">
        <v>43</v>
      </c>
      <c r="F128" s="6" t="s">
        <v>43</v>
      </c>
      <c r="G128" s="6" t="s">
        <v>43</v>
      </c>
      <c r="H128" s="6" t="s">
        <v>43</v>
      </c>
      <c r="I128" s="6">
        <v>1</v>
      </c>
      <c r="J128" s="6" t="s">
        <v>43</v>
      </c>
      <c r="K128" s="6">
        <v>1</v>
      </c>
      <c r="L128" s="6" t="s">
        <v>43</v>
      </c>
      <c r="M128" s="6">
        <v>1</v>
      </c>
      <c r="N128" s="10">
        <v>2</v>
      </c>
    </row>
    <row r="129" spans="1:14" ht="21" customHeight="1" x14ac:dyDescent="0.25">
      <c r="A129" s="13" t="s">
        <v>35</v>
      </c>
      <c r="B129" s="8">
        <f>SUM(B130:B146)</f>
        <v>17776</v>
      </c>
      <c r="C129" s="8">
        <f t="shared" ref="C129:N129" si="12">SUM(C130:C146)</f>
        <v>4350</v>
      </c>
      <c r="D129" s="8">
        <f t="shared" si="12"/>
        <v>70</v>
      </c>
      <c r="E129" s="8">
        <f t="shared" si="12"/>
        <v>253</v>
      </c>
      <c r="F129" s="8">
        <f t="shared" si="12"/>
        <v>281</v>
      </c>
      <c r="G129" s="8">
        <f t="shared" si="12"/>
        <v>389</v>
      </c>
      <c r="H129" s="8">
        <f t="shared" si="12"/>
        <v>956</v>
      </c>
      <c r="I129" s="8">
        <f t="shared" si="12"/>
        <v>1326</v>
      </c>
      <c r="J129" s="8">
        <f t="shared" si="12"/>
        <v>666</v>
      </c>
      <c r="K129" s="8">
        <f t="shared" si="12"/>
        <v>257</v>
      </c>
      <c r="L129" s="8">
        <f t="shared" si="12"/>
        <v>126</v>
      </c>
      <c r="M129" s="8">
        <f t="shared" si="12"/>
        <v>26</v>
      </c>
      <c r="N129" s="9">
        <f t="shared" si="12"/>
        <v>13426</v>
      </c>
    </row>
    <row r="130" spans="1:14" ht="15" customHeight="1" x14ac:dyDescent="0.25">
      <c r="A130" s="12" t="s">
        <v>12</v>
      </c>
      <c r="B130" s="6">
        <v>5412</v>
      </c>
      <c r="C130" s="6">
        <v>45</v>
      </c>
      <c r="D130" s="6">
        <v>16</v>
      </c>
      <c r="E130" s="6">
        <v>20</v>
      </c>
      <c r="F130" s="6">
        <v>5</v>
      </c>
      <c r="G130" s="6" t="s">
        <v>43</v>
      </c>
      <c r="H130" s="6">
        <v>3</v>
      </c>
      <c r="I130" s="6">
        <v>1</v>
      </c>
      <c r="J130" s="6" t="s">
        <v>43</v>
      </c>
      <c r="K130" s="6" t="s">
        <v>43</v>
      </c>
      <c r="L130" s="6" t="s">
        <v>43</v>
      </c>
      <c r="M130" s="6" t="s">
        <v>43</v>
      </c>
      <c r="N130" s="10">
        <v>5367</v>
      </c>
    </row>
    <row r="131" spans="1:14" ht="15" customHeight="1" x14ac:dyDescent="0.25">
      <c r="A131" s="12" t="s">
        <v>13</v>
      </c>
      <c r="B131" s="6">
        <v>863</v>
      </c>
      <c r="C131" s="6">
        <v>27</v>
      </c>
      <c r="D131" s="6">
        <v>8</v>
      </c>
      <c r="E131" s="6">
        <v>9</v>
      </c>
      <c r="F131" s="6">
        <v>3</v>
      </c>
      <c r="G131" s="6">
        <v>3</v>
      </c>
      <c r="H131" s="6">
        <v>2</v>
      </c>
      <c r="I131" s="6">
        <v>2</v>
      </c>
      <c r="J131" s="6" t="s">
        <v>43</v>
      </c>
      <c r="K131" s="6" t="s">
        <v>43</v>
      </c>
      <c r="L131" s="6" t="s">
        <v>43</v>
      </c>
      <c r="M131" s="6" t="s">
        <v>43</v>
      </c>
      <c r="N131" s="10">
        <v>836</v>
      </c>
    </row>
    <row r="132" spans="1:14" ht="15" customHeight="1" x14ac:dyDescent="0.25">
      <c r="A132" s="12" t="s">
        <v>14</v>
      </c>
      <c r="B132" s="6">
        <v>1244</v>
      </c>
      <c r="C132" s="6">
        <v>24</v>
      </c>
      <c r="D132" s="6">
        <v>4</v>
      </c>
      <c r="E132" s="6">
        <v>11</v>
      </c>
      <c r="F132" s="6">
        <v>4</v>
      </c>
      <c r="G132" s="6">
        <v>3</v>
      </c>
      <c r="H132" s="6" t="s">
        <v>43</v>
      </c>
      <c r="I132" s="6">
        <v>1</v>
      </c>
      <c r="J132" s="6" t="s">
        <v>43</v>
      </c>
      <c r="K132" s="6">
        <v>1</v>
      </c>
      <c r="L132" s="6" t="s">
        <v>43</v>
      </c>
      <c r="M132" s="6" t="s">
        <v>43</v>
      </c>
      <c r="N132" s="10">
        <v>1220</v>
      </c>
    </row>
    <row r="133" spans="1:14" ht="15" customHeight="1" x14ac:dyDescent="0.25">
      <c r="A133" s="12" t="s">
        <v>15</v>
      </c>
      <c r="B133" s="6">
        <v>1745</v>
      </c>
      <c r="C133" s="6">
        <v>47</v>
      </c>
      <c r="D133" s="6">
        <v>9</v>
      </c>
      <c r="E133" s="6">
        <v>13</v>
      </c>
      <c r="F133" s="6">
        <v>9</v>
      </c>
      <c r="G133" s="6">
        <v>8</v>
      </c>
      <c r="H133" s="6">
        <v>6</v>
      </c>
      <c r="I133" s="6">
        <v>2</v>
      </c>
      <c r="J133" s="6" t="s">
        <v>43</v>
      </c>
      <c r="K133" s="6" t="s">
        <v>43</v>
      </c>
      <c r="L133" s="6" t="s">
        <v>43</v>
      </c>
      <c r="M133" s="6" t="s">
        <v>43</v>
      </c>
      <c r="N133" s="10">
        <v>1698</v>
      </c>
    </row>
    <row r="134" spans="1:14" ht="15" customHeight="1" x14ac:dyDescent="0.25">
      <c r="A134" s="12" t="s">
        <v>16</v>
      </c>
      <c r="B134" s="6">
        <v>2237</v>
      </c>
      <c r="C134" s="6">
        <v>184</v>
      </c>
      <c r="D134" s="6">
        <v>14</v>
      </c>
      <c r="E134" s="6">
        <v>61</v>
      </c>
      <c r="F134" s="6">
        <v>41</v>
      </c>
      <c r="G134" s="6">
        <v>31</v>
      </c>
      <c r="H134" s="6">
        <v>23</v>
      </c>
      <c r="I134" s="6">
        <v>12</v>
      </c>
      <c r="J134" s="6">
        <v>1</v>
      </c>
      <c r="K134" s="6">
        <v>1</v>
      </c>
      <c r="L134" s="6" t="s">
        <v>43</v>
      </c>
      <c r="M134" s="6" t="s">
        <v>43</v>
      </c>
      <c r="N134" s="10">
        <v>2053</v>
      </c>
    </row>
    <row r="135" spans="1:14" ht="15" customHeight="1" x14ac:dyDescent="0.25">
      <c r="A135" s="12" t="s">
        <v>17</v>
      </c>
      <c r="B135" s="6">
        <v>891</v>
      </c>
      <c r="C135" s="6">
        <v>189</v>
      </c>
      <c r="D135" s="6">
        <v>2</v>
      </c>
      <c r="E135" s="6">
        <v>51</v>
      </c>
      <c r="F135" s="6">
        <v>34</v>
      </c>
      <c r="G135" s="6">
        <v>51</v>
      </c>
      <c r="H135" s="6">
        <v>34</v>
      </c>
      <c r="I135" s="6">
        <v>14</v>
      </c>
      <c r="J135" s="6">
        <v>2</v>
      </c>
      <c r="K135" s="6">
        <v>1</v>
      </c>
      <c r="L135" s="6" t="s">
        <v>43</v>
      </c>
      <c r="M135" s="6" t="s">
        <v>43</v>
      </c>
      <c r="N135" s="10">
        <v>702</v>
      </c>
    </row>
    <row r="136" spans="1:14" ht="15" customHeight="1" x14ac:dyDescent="0.25">
      <c r="A136" s="12" t="s">
        <v>18</v>
      </c>
      <c r="B136" s="6">
        <v>478</v>
      </c>
      <c r="C136" s="6">
        <v>167</v>
      </c>
      <c r="D136" s="6">
        <v>6</v>
      </c>
      <c r="E136" s="6">
        <v>20</v>
      </c>
      <c r="F136" s="6">
        <v>45</v>
      </c>
      <c r="G136" s="6">
        <v>35</v>
      </c>
      <c r="H136" s="6">
        <v>44</v>
      </c>
      <c r="I136" s="6">
        <v>15</v>
      </c>
      <c r="J136" s="6">
        <v>2</v>
      </c>
      <c r="K136" s="6" t="s">
        <v>43</v>
      </c>
      <c r="L136" s="6" t="s">
        <v>43</v>
      </c>
      <c r="M136" s="6" t="s">
        <v>43</v>
      </c>
      <c r="N136" s="10">
        <v>311</v>
      </c>
    </row>
    <row r="137" spans="1:14" ht="15" customHeight="1" x14ac:dyDescent="0.25">
      <c r="A137" s="12" t="s">
        <v>19</v>
      </c>
      <c r="B137" s="6">
        <v>301</v>
      </c>
      <c r="C137" s="6">
        <v>131</v>
      </c>
      <c r="D137" s="6">
        <v>1</v>
      </c>
      <c r="E137" s="6">
        <v>10</v>
      </c>
      <c r="F137" s="6">
        <v>25</v>
      </c>
      <c r="G137" s="6">
        <v>36</v>
      </c>
      <c r="H137" s="6">
        <v>37</v>
      </c>
      <c r="I137" s="6">
        <v>20</v>
      </c>
      <c r="J137" s="6">
        <v>1</v>
      </c>
      <c r="K137" s="6">
        <v>1</v>
      </c>
      <c r="L137" s="6" t="s">
        <v>43</v>
      </c>
      <c r="M137" s="6" t="s">
        <v>43</v>
      </c>
      <c r="N137" s="10">
        <v>170</v>
      </c>
    </row>
    <row r="138" spans="1:14" ht="15" customHeight="1" x14ac:dyDescent="0.25">
      <c r="A138" s="12" t="s">
        <v>20</v>
      </c>
      <c r="B138" s="6">
        <v>994</v>
      </c>
      <c r="C138" s="6">
        <v>628</v>
      </c>
      <c r="D138" s="6">
        <v>5</v>
      </c>
      <c r="E138" s="6">
        <v>22</v>
      </c>
      <c r="F138" s="6">
        <v>66</v>
      </c>
      <c r="G138" s="6">
        <v>111</v>
      </c>
      <c r="H138" s="6">
        <v>261</v>
      </c>
      <c r="I138" s="6">
        <v>147</v>
      </c>
      <c r="J138" s="6">
        <v>13</v>
      </c>
      <c r="K138" s="6">
        <v>3</v>
      </c>
      <c r="L138" s="6" t="s">
        <v>43</v>
      </c>
      <c r="M138" s="6" t="s">
        <v>43</v>
      </c>
      <c r="N138" s="10">
        <v>366</v>
      </c>
    </row>
    <row r="139" spans="1:14" ht="15" customHeight="1" x14ac:dyDescent="0.25">
      <c r="A139" s="12" t="s">
        <v>21</v>
      </c>
      <c r="B139" s="6">
        <v>1157</v>
      </c>
      <c r="C139" s="6">
        <v>890</v>
      </c>
      <c r="D139" s="6">
        <v>4</v>
      </c>
      <c r="E139" s="6">
        <v>16</v>
      </c>
      <c r="F139" s="6">
        <v>30</v>
      </c>
      <c r="G139" s="6">
        <v>71</v>
      </c>
      <c r="H139" s="6">
        <v>343</v>
      </c>
      <c r="I139" s="6">
        <v>371</v>
      </c>
      <c r="J139" s="6">
        <v>51</v>
      </c>
      <c r="K139" s="6">
        <v>3</v>
      </c>
      <c r="L139" s="6">
        <v>1</v>
      </c>
      <c r="M139" s="6" t="s">
        <v>43</v>
      </c>
      <c r="N139" s="10">
        <v>267</v>
      </c>
    </row>
    <row r="140" spans="1:14" ht="15" customHeight="1" x14ac:dyDescent="0.25">
      <c r="A140" s="12" t="s">
        <v>22</v>
      </c>
      <c r="B140" s="6">
        <v>1299</v>
      </c>
      <c r="C140" s="6">
        <v>1070</v>
      </c>
      <c r="D140" s="6" t="s">
        <v>43</v>
      </c>
      <c r="E140" s="6">
        <v>15</v>
      </c>
      <c r="F140" s="6">
        <v>13</v>
      </c>
      <c r="G140" s="6">
        <v>31</v>
      </c>
      <c r="H140" s="6">
        <v>160</v>
      </c>
      <c r="I140" s="6">
        <v>563</v>
      </c>
      <c r="J140" s="6">
        <v>251</v>
      </c>
      <c r="K140" s="6">
        <v>33</v>
      </c>
      <c r="L140" s="6">
        <v>4</v>
      </c>
      <c r="M140" s="6" t="s">
        <v>43</v>
      </c>
      <c r="N140" s="10">
        <v>229</v>
      </c>
    </row>
    <row r="141" spans="1:14" ht="15" customHeight="1" x14ac:dyDescent="0.25">
      <c r="A141" s="12" t="s">
        <v>23</v>
      </c>
      <c r="B141" s="6">
        <v>628</v>
      </c>
      <c r="C141" s="6">
        <v>505</v>
      </c>
      <c r="D141" s="6" t="s">
        <v>43</v>
      </c>
      <c r="E141" s="6">
        <v>4</v>
      </c>
      <c r="F141" s="6">
        <v>3</v>
      </c>
      <c r="G141" s="6">
        <v>6</v>
      </c>
      <c r="H141" s="6">
        <v>26</v>
      </c>
      <c r="I141" s="6">
        <v>130</v>
      </c>
      <c r="J141" s="6">
        <v>241</v>
      </c>
      <c r="K141" s="6">
        <v>77</v>
      </c>
      <c r="L141" s="6">
        <v>18</v>
      </c>
      <c r="M141" s="6" t="s">
        <v>43</v>
      </c>
      <c r="N141" s="10">
        <v>123</v>
      </c>
    </row>
    <row r="142" spans="1:14" ht="15" customHeight="1" x14ac:dyDescent="0.25">
      <c r="A142" s="12" t="s">
        <v>24</v>
      </c>
      <c r="B142" s="6">
        <v>341</v>
      </c>
      <c r="C142" s="6">
        <v>289</v>
      </c>
      <c r="D142" s="6">
        <v>1</v>
      </c>
      <c r="E142" s="6" t="s">
        <v>43</v>
      </c>
      <c r="F142" s="6">
        <v>1</v>
      </c>
      <c r="G142" s="6">
        <v>1</v>
      </c>
      <c r="H142" s="6">
        <v>14</v>
      </c>
      <c r="I142" s="6">
        <v>38</v>
      </c>
      <c r="J142" s="6">
        <v>87</v>
      </c>
      <c r="K142" s="6">
        <v>100</v>
      </c>
      <c r="L142" s="6">
        <v>43</v>
      </c>
      <c r="M142" s="6">
        <v>4</v>
      </c>
      <c r="N142" s="10">
        <v>52</v>
      </c>
    </row>
    <row r="143" spans="1:14" ht="15" customHeight="1" x14ac:dyDescent="0.25">
      <c r="A143" s="12" t="s">
        <v>25</v>
      </c>
      <c r="B143" s="6">
        <v>158</v>
      </c>
      <c r="C143" s="6">
        <v>134</v>
      </c>
      <c r="D143" s="6" t="s">
        <v>43</v>
      </c>
      <c r="E143" s="6">
        <v>1</v>
      </c>
      <c r="F143" s="6">
        <v>1</v>
      </c>
      <c r="G143" s="6">
        <v>2</v>
      </c>
      <c r="H143" s="6">
        <v>3</v>
      </c>
      <c r="I143" s="6">
        <v>10</v>
      </c>
      <c r="J143" s="6">
        <v>17</v>
      </c>
      <c r="K143" s="6">
        <v>35</v>
      </c>
      <c r="L143" s="6">
        <v>54</v>
      </c>
      <c r="M143" s="6">
        <v>11</v>
      </c>
      <c r="N143" s="10">
        <v>24</v>
      </c>
    </row>
    <row r="144" spans="1:14" ht="15" customHeight="1" x14ac:dyDescent="0.25">
      <c r="A144" s="12" t="s">
        <v>26</v>
      </c>
      <c r="B144" s="6">
        <v>22</v>
      </c>
      <c r="C144" s="6">
        <v>15</v>
      </c>
      <c r="D144" s="6" t="s">
        <v>43</v>
      </c>
      <c r="E144" s="6" t="s">
        <v>43</v>
      </c>
      <c r="F144" s="6">
        <v>1</v>
      </c>
      <c r="G144" s="6" t="s">
        <v>43</v>
      </c>
      <c r="H144" s="6" t="s">
        <v>43</v>
      </c>
      <c r="I144" s="6" t="s">
        <v>43</v>
      </c>
      <c r="J144" s="6" t="s">
        <v>43</v>
      </c>
      <c r="K144" s="6">
        <v>2</v>
      </c>
      <c r="L144" s="6">
        <v>5</v>
      </c>
      <c r="M144" s="6">
        <v>7</v>
      </c>
      <c r="N144" s="10">
        <v>7</v>
      </c>
    </row>
    <row r="145" spans="1:14" ht="15" customHeight="1" x14ac:dyDescent="0.25">
      <c r="A145" s="12" t="s">
        <v>27</v>
      </c>
      <c r="B145" s="6">
        <v>5</v>
      </c>
      <c r="C145" s="6">
        <v>4</v>
      </c>
      <c r="D145" s="6" t="s">
        <v>43</v>
      </c>
      <c r="E145" s="6" t="s">
        <v>43</v>
      </c>
      <c r="F145" s="6" t="s">
        <v>43</v>
      </c>
      <c r="G145" s="6" t="s">
        <v>43</v>
      </c>
      <c r="H145" s="6" t="s">
        <v>43</v>
      </c>
      <c r="I145" s="6" t="s">
        <v>43</v>
      </c>
      <c r="J145" s="6" t="s">
        <v>43</v>
      </c>
      <c r="K145" s="6" t="s">
        <v>43</v>
      </c>
      <c r="L145" s="6">
        <v>1</v>
      </c>
      <c r="M145" s="6">
        <v>3</v>
      </c>
      <c r="N145" s="10">
        <v>1</v>
      </c>
    </row>
    <row r="146" spans="1:14" ht="15" customHeight="1" x14ac:dyDescent="0.25">
      <c r="A146" s="12" t="s">
        <v>28</v>
      </c>
      <c r="B146" s="6">
        <v>1</v>
      </c>
      <c r="C146" s="6">
        <v>1</v>
      </c>
      <c r="D146" s="6" t="s">
        <v>43</v>
      </c>
      <c r="E146" s="6" t="s">
        <v>43</v>
      </c>
      <c r="F146" s="6" t="s">
        <v>43</v>
      </c>
      <c r="G146" s="6" t="s">
        <v>43</v>
      </c>
      <c r="H146" s="6" t="s">
        <v>43</v>
      </c>
      <c r="I146" s="6" t="s">
        <v>43</v>
      </c>
      <c r="J146" s="6" t="s">
        <v>43</v>
      </c>
      <c r="K146" s="6" t="s">
        <v>43</v>
      </c>
      <c r="L146" s="6" t="s">
        <v>43</v>
      </c>
      <c r="M146" s="6">
        <v>1</v>
      </c>
      <c r="N146" s="10" t="s">
        <v>43</v>
      </c>
    </row>
    <row r="147" spans="1:14" ht="21" customHeight="1" x14ac:dyDescent="0.25">
      <c r="A147" s="13" t="s">
        <v>36</v>
      </c>
      <c r="B147" s="8">
        <f>SUM(B148:B164)</f>
        <v>26653</v>
      </c>
      <c r="C147" s="8">
        <f t="shared" ref="C147:N147" si="13">SUM(C148:C164)</f>
        <v>1993</v>
      </c>
      <c r="D147" s="8">
        <f t="shared" si="13"/>
        <v>40</v>
      </c>
      <c r="E147" s="8">
        <f t="shared" si="13"/>
        <v>100</v>
      </c>
      <c r="F147" s="8">
        <f t="shared" si="13"/>
        <v>114</v>
      </c>
      <c r="G147" s="8">
        <f t="shared" si="13"/>
        <v>167</v>
      </c>
      <c r="H147" s="8">
        <f t="shared" si="13"/>
        <v>333</v>
      </c>
      <c r="I147" s="8">
        <f t="shared" si="13"/>
        <v>574</v>
      </c>
      <c r="J147" s="8">
        <f t="shared" si="13"/>
        <v>358</v>
      </c>
      <c r="K147" s="8">
        <f t="shared" si="13"/>
        <v>201</v>
      </c>
      <c r="L147" s="8">
        <f t="shared" si="13"/>
        <v>78</v>
      </c>
      <c r="M147" s="8">
        <f t="shared" si="13"/>
        <v>28</v>
      </c>
      <c r="N147" s="9">
        <f t="shared" si="13"/>
        <v>24660</v>
      </c>
    </row>
    <row r="148" spans="1:14" ht="15" customHeight="1" x14ac:dyDescent="0.25">
      <c r="A148" s="12" t="s">
        <v>12</v>
      </c>
      <c r="B148" s="6">
        <v>14900</v>
      </c>
      <c r="C148" s="6">
        <v>35</v>
      </c>
      <c r="D148" s="6">
        <v>8</v>
      </c>
      <c r="E148" s="6">
        <v>8</v>
      </c>
      <c r="F148" s="6">
        <v>7</v>
      </c>
      <c r="G148" s="6">
        <v>2</v>
      </c>
      <c r="H148" s="6">
        <v>2</v>
      </c>
      <c r="I148" s="6">
        <v>4</v>
      </c>
      <c r="J148" s="6">
        <v>1</v>
      </c>
      <c r="K148" s="6">
        <v>3</v>
      </c>
      <c r="L148" s="6" t="s">
        <v>43</v>
      </c>
      <c r="M148" s="6" t="s">
        <v>43</v>
      </c>
      <c r="N148" s="10">
        <v>14865</v>
      </c>
    </row>
    <row r="149" spans="1:14" ht="15" customHeight="1" x14ac:dyDescent="0.25">
      <c r="A149" s="12" t="s">
        <v>13</v>
      </c>
      <c r="B149" s="6">
        <v>1670</v>
      </c>
      <c r="C149" s="6">
        <v>7</v>
      </c>
      <c r="D149" s="6">
        <v>2</v>
      </c>
      <c r="E149" s="6">
        <v>2</v>
      </c>
      <c r="F149" s="6" t="s">
        <v>43</v>
      </c>
      <c r="G149" s="6">
        <v>1</v>
      </c>
      <c r="H149" s="6">
        <v>1</v>
      </c>
      <c r="I149" s="6">
        <v>1</v>
      </c>
      <c r="J149" s="6" t="s">
        <v>43</v>
      </c>
      <c r="K149" s="6" t="s">
        <v>43</v>
      </c>
      <c r="L149" s="6" t="s">
        <v>43</v>
      </c>
      <c r="M149" s="6" t="s">
        <v>43</v>
      </c>
      <c r="N149" s="10">
        <v>1663</v>
      </c>
    </row>
    <row r="150" spans="1:14" ht="15" customHeight="1" x14ac:dyDescent="0.25">
      <c r="A150" s="12" t="s">
        <v>14</v>
      </c>
      <c r="B150" s="6">
        <v>1583</v>
      </c>
      <c r="C150" s="6">
        <v>9</v>
      </c>
      <c r="D150" s="6" t="s">
        <v>43</v>
      </c>
      <c r="E150" s="6">
        <v>3</v>
      </c>
      <c r="F150" s="6" t="s">
        <v>43</v>
      </c>
      <c r="G150" s="6">
        <v>1</v>
      </c>
      <c r="H150" s="6">
        <v>3</v>
      </c>
      <c r="I150" s="6">
        <v>1</v>
      </c>
      <c r="J150" s="6">
        <v>1</v>
      </c>
      <c r="K150" s="6" t="s">
        <v>43</v>
      </c>
      <c r="L150" s="6" t="s">
        <v>43</v>
      </c>
      <c r="M150" s="6" t="s">
        <v>43</v>
      </c>
      <c r="N150" s="10">
        <v>1574</v>
      </c>
    </row>
    <row r="151" spans="1:14" ht="15" customHeight="1" x14ac:dyDescent="0.25">
      <c r="A151" s="12" t="s">
        <v>15</v>
      </c>
      <c r="B151" s="6">
        <v>1479</v>
      </c>
      <c r="C151" s="6">
        <v>18</v>
      </c>
      <c r="D151" s="6">
        <v>4</v>
      </c>
      <c r="E151" s="6">
        <v>7</v>
      </c>
      <c r="F151" s="6">
        <v>2</v>
      </c>
      <c r="G151" s="6">
        <v>2</v>
      </c>
      <c r="H151" s="6">
        <v>2</v>
      </c>
      <c r="I151" s="6" t="s">
        <v>43</v>
      </c>
      <c r="J151" s="6" t="s">
        <v>43</v>
      </c>
      <c r="K151" s="6">
        <v>1</v>
      </c>
      <c r="L151" s="6" t="s">
        <v>43</v>
      </c>
      <c r="M151" s="6" t="s">
        <v>43</v>
      </c>
      <c r="N151" s="10">
        <v>1461</v>
      </c>
    </row>
    <row r="152" spans="1:14" ht="15" customHeight="1" x14ac:dyDescent="0.25">
      <c r="A152" s="12" t="s">
        <v>16</v>
      </c>
      <c r="B152" s="6">
        <v>2387</v>
      </c>
      <c r="C152" s="6">
        <v>51</v>
      </c>
      <c r="D152" s="6">
        <v>7</v>
      </c>
      <c r="E152" s="6">
        <v>16</v>
      </c>
      <c r="F152" s="6">
        <v>7</v>
      </c>
      <c r="G152" s="6">
        <v>10</v>
      </c>
      <c r="H152" s="6">
        <v>5</v>
      </c>
      <c r="I152" s="6">
        <v>3</v>
      </c>
      <c r="J152" s="6">
        <v>1</v>
      </c>
      <c r="K152" s="6">
        <v>1</v>
      </c>
      <c r="L152" s="6">
        <v>1</v>
      </c>
      <c r="M152" s="6" t="s">
        <v>43</v>
      </c>
      <c r="N152" s="10">
        <v>2336</v>
      </c>
    </row>
    <row r="153" spans="1:14" ht="15" customHeight="1" x14ac:dyDescent="0.25">
      <c r="A153" s="12" t="s">
        <v>17</v>
      </c>
      <c r="B153" s="6">
        <v>823</v>
      </c>
      <c r="C153" s="6">
        <v>44</v>
      </c>
      <c r="D153" s="6">
        <v>4</v>
      </c>
      <c r="E153" s="6">
        <v>8</v>
      </c>
      <c r="F153" s="6">
        <v>9</v>
      </c>
      <c r="G153" s="6">
        <v>9</v>
      </c>
      <c r="H153" s="6">
        <v>6</v>
      </c>
      <c r="I153" s="6">
        <v>7</v>
      </c>
      <c r="J153" s="6" t="s">
        <v>43</v>
      </c>
      <c r="K153" s="6">
        <v>1</v>
      </c>
      <c r="L153" s="6" t="s">
        <v>43</v>
      </c>
      <c r="M153" s="6" t="s">
        <v>43</v>
      </c>
      <c r="N153" s="10">
        <v>779</v>
      </c>
    </row>
    <row r="154" spans="1:14" ht="15" customHeight="1" x14ac:dyDescent="0.25">
      <c r="A154" s="12" t="s">
        <v>18</v>
      </c>
      <c r="B154" s="6">
        <v>451</v>
      </c>
      <c r="C154" s="6">
        <v>36</v>
      </c>
      <c r="D154" s="6">
        <v>2</v>
      </c>
      <c r="E154" s="6">
        <v>6</v>
      </c>
      <c r="F154" s="6">
        <v>6</v>
      </c>
      <c r="G154" s="6">
        <v>7</v>
      </c>
      <c r="H154" s="6">
        <v>6</v>
      </c>
      <c r="I154" s="6">
        <v>5</v>
      </c>
      <c r="J154" s="6">
        <v>3</v>
      </c>
      <c r="K154" s="6">
        <v>1</v>
      </c>
      <c r="L154" s="6" t="s">
        <v>43</v>
      </c>
      <c r="M154" s="6" t="s">
        <v>43</v>
      </c>
      <c r="N154" s="10">
        <v>415</v>
      </c>
    </row>
    <row r="155" spans="1:14" ht="15" customHeight="1" x14ac:dyDescent="0.25">
      <c r="A155" s="12" t="s">
        <v>19</v>
      </c>
      <c r="B155" s="6">
        <v>240</v>
      </c>
      <c r="C155" s="6">
        <v>31</v>
      </c>
      <c r="D155" s="6" t="s">
        <v>43</v>
      </c>
      <c r="E155" s="6">
        <v>10</v>
      </c>
      <c r="F155" s="6">
        <v>5</v>
      </c>
      <c r="G155" s="6">
        <v>7</v>
      </c>
      <c r="H155" s="6">
        <v>5</v>
      </c>
      <c r="I155" s="6">
        <v>3</v>
      </c>
      <c r="J155" s="6">
        <v>1</v>
      </c>
      <c r="K155" s="6" t="s">
        <v>43</v>
      </c>
      <c r="L155" s="6" t="s">
        <v>43</v>
      </c>
      <c r="M155" s="6" t="s">
        <v>43</v>
      </c>
      <c r="N155" s="10">
        <v>209</v>
      </c>
    </row>
    <row r="156" spans="1:14" ht="15" customHeight="1" x14ac:dyDescent="0.25">
      <c r="A156" s="12" t="s">
        <v>20</v>
      </c>
      <c r="B156" s="6">
        <v>607</v>
      </c>
      <c r="C156" s="6">
        <v>130</v>
      </c>
      <c r="D156" s="6">
        <v>3</v>
      </c>
      <c r="E156" s="6">
        <v>10</v>
      </c>
      <c r="F156" s="6">
        <v>22</v>
      </c>
      <c r="G156" s="6">
        <v>28</v>
      </c>
      <c r="H156" s="6">
        <v>37</v>
      </c>
      <c r="I156" s="6">
        <v>24</v>
      </c>
      <c r="J156" s="6">
        <v>3</v>
      </c>
      <c r="K156" s="6" t="s">
        <v>43</v>
      </c>
      <c r="L156" s="6">
        <v>2</v>
      </c>
      <c r="M156" s="6">
        <v>1</v>
      </c>
      <c r="N156" s="10">
        <v>477</v>
      </c>
    </row>
    <row r="157" spans="1:14" ht="15" customHeight="1" x14ac:dyDescent="0.25">
      <c r="A157" s="12" t="s">
        <v>21</v>
      </c>
      <c r="B157" s="6">
        <v>486</v>
      </c>
      <c r="C157" s="6">
        <v>244</v>
      </c>
      <c r="D157" s="6">
        <v>3</v>
      </c>
      <c r="E157" s="6">
        <v>6</v>
      </c>
      <c r="F157" s="6">
        <v>22</v>
      </c>
      <c r="G157" s="6">
        <v>42</v>
      </c>
      <c r="H157" s="6">
        <v>87</v>
      </c>
      <c r="I157" s="6">
        <v>71</v>
      </c>
      <c r="J157" s="6">
        <v>13</v>
      </c>
      <c r="K157" s="6" t="s">
        <v>43</v>
      </c>
      <c r="L157" s="6" t="s">
        <v>43</v>
      </c>
      <c r="M157" s="6" t="s">
        <v>43</v>
      </c>
      <c r="N157" s="10">
        <v>242</v>
      </c>
    </row>
    <row r="158" spans="1:14" ht="15" customHeight="1" x14ac:dyDescent="0.25">
      <c r="A158" s="12" t="s">
        <v>22</v>
      </c>
      <c r="B158" s="6">
        <v>761</v>
      </c>
      <c r="C158" s="6">
        <v>505</v>
      </c>
      <c r="D158" s="6">
        <v>3</v>
      </c>
      <c r="E158" s="6">
        <v>14</v>
      </c>
      <c r="F158" s="6">
        <v>24</v>
      </c>
      <c r="G158" s="6">
        <v>34</v>
      </c>
      <c r="H158" s="6">
        <v>107</v>
      </c>
      <c r="I158" s="6">
        <v>225</v>
      </c>
      <c r="J158" s="6">
        <v>82</v>
      </c>
      <c r="K158" s="6">
        <v>13</v>
      </c>
      <c r="L158" s="6">
        <v>1</v>
      </c>
      <c r="M158" s="6">
        <v>2</v>
      </c>
      <c r="N158" s="10">
        <v>256</v>
      </c>
    </row>
    <row r="159" spans="1:14" ht="15" customHeight="1" x14ac:dyDescent="0.25">
      <c r="A159" s="12" t="s">
        <v>23</v>
      </c>
      <c r="B159" s="6">
        <v>596</v>
      </c>
      <c r="C159" s="6">
        <v>460</v>
      </c>
      <c r="D159" s="6">
        <v>2</v>
      </c>
      <c r="E159" s="6">
        <v>7</v>
      </c>
      <c r="F159" s="6">
        <v>6</v>
      </c>
      <c r="G159" s="6">
        <v>19</v>
      </c>
      <c r="H159" s="6">
        <v>55</v>
      </c>
      <c r="I159" s="6">
        <v>160</v>
      </c>
      <c r="J159" s="6">
        <v>155</v>
      </c>
      <c r="K159" s="6">
        <v>53</v>
      </c>
      <c r="L159" s="6">
        <v>3</v>
      </c>
      <c r="M159" s="6" t="s">
        <v>43</v>
      </c>
      <c r="N159" s="10">
        <v>136</v>
      </c>
    </row>
    <row r="160" spans="1:14" ht="15" customHeight="1" x14ac:dyDescent="0.25">
      <c r="A160" s="12" t="s">
        <v>24</v>
      </c>
      <c r="B160" s="6">
        <v>296</v>
      </c>
      <c r="C160" s="6">
        <v>240</v>
      </c>
      <c r="D160" s="6" t="s">
        <v>43</v>
      </c>
      <c r="E160" s="6">
        <v>2</v>
      </c>
      <c r="F160" s="6">
        <v>4</v>
      </c>
      <c r="G160" s="6">
        <v>4</v>
      </c>
      <c r="H160" s="6">
        <v>16</v>
      </c>
      <c r="I160" s="6">
        <v>48</v>
      </c>
      <c r="J160" s="6">
        <v>73</v>
      </c>
      <c r="K160" s="6">
        <v>73</v>
      </c>
      <c r="L160" s="6">
        <v>20</v>
      </c>
      <c r="M160" s="6" t="s">
        <v>43</v>
      </c>
      <c r="N160" s="10">
        <v>56</v>
      </c>
    </row>
    <row r="161" spans="1:14" ht="15" customHeight="1" x14ac:dyDescent="0.25">
      <c r="A161" s="12" t="s">
        <v>25</v>
      </c>
      <c r="B161" s="6">
        <v>226</v>
      </c>
      <c r="C161" s="6">
        <v>147</v>
      </c>
      <c r="D161" s="6">
        <v>2</v>
      </c>
      <c r="E161" s="6">
        <v>1</v>
      </c>
      <c r="F161" s="6" t="s">
        <v>43</v>
      </c>
      <c r="G161" s="6">
        <v>1</v>
      </c>
      <c r="H161" s="6">
        <v>1</v>
      </c>
      <c r="I161" s="6">
        <v>20</v>
      </c>
      <c r="J161" s="6">
        <v>23</v>
      </c>
      <c r="K161" s="6">
        <v>49</v>
      </c>
      <c r="L161" s="6">
        <v>42</v>
      </c>
      <c r="M161" s="6">
        <v>8</v>
      </c>
      <c r="N161" s="10">
        <v>79</v>
      </c>
    </row>
    <row r="162" spans="1:14" ht="15" customHeight="1" x14ac:dyDescent="0.25">
      <c r="A162" s="12" t="s">
        <v>26</v>
      </c>
      <c r="B162" s="6">
        <v>102</v>
      </c>
      <c r="C162" s="6">
        <v>23</v>
      </c>
      <c r="D162" s="6" t="s">
        <v>43</v>
      </c>
      <c r="E162" s="6" t="s">
        <v>43</v>
      </c>
      <c r="F162" s="6" t="s">
        <v>43</v>
      </c>
      <c r="G162" s="6" t="s">
        <v>43</v>
      </c>
      <c r="H162" s="6" t="s">
        <v>43</v>
      </c>
      <c r="I162" s="6">
        <v>1</v>
      </c>
      <c r="J162" s="6">
        <v>2</v>
      </c>
      <c r="K162" s="6">
        <v>6</v>
      </c>
      <c r="L162" s="6">
        <v>8</v>
      </c>
      <c r="M162" s="6">
        <v>6</v>
      </c>
      <c r="N162" s="10">
        <v>79</v>
      </c>
    </row>
    <row r="163" spans="1:14" ht="15" customHeight="1" x14ac:dyDescent="0.25">
      <c r="A163" s="12" t="s">
        <v>27</v>
      </c>
      <c r="B163" s="6">
        <v>39</v>
      </c>
      <c r="C163" s="6">
        <v>10</v>
      </c>
      <c r="D163" s="6" t="s">
        <v>43</v>
      </c>
      <c r="E163" s="6" t="s">
        <v>43</v>
      </c>
      <c r="F163" s="6" t="s">
        <v>43</v>
      </c>
      <c r="G163" s="6" t="s">
        <v>43</v>
      </c>
      <c r="H163" s="6" t="s">
        <v>43</v>
      </c>
      <c r="I163" s="6">
        <v>1</v>
      </c>
      <c r="J163" s="6" t="s">
        <v>43</v>
      </c>
      <c r="K163" s="6" t="s">
        <v>43</v>
      </c>
      <c r="L163" s="6">
        <v>1</v>
      </c>
      <c r="M163" s="6">
        <v>8</v>
      </c>
      <c r="N163" s="10">
        <v>29</v>
      </c>
    </row>
    <row r="164" spans="1:14" ht="15" customHeight="1" x14ac:dyDescent="0.25">
      <c r="A164" s="12" t="s">
        <v>28</v>
      </c>
      <c r="B164" s="6">
        <v>7</v>
      </c>
      <c r="C164" s="6">
        <v>3</v>
      </c>
      <c r="D164" s="6" t="s">
        <v>43</v>
      </c>
      <c r="E164" s="6" t="s">
        <v>43</v>
      </c>
      <c r="F164" s="6" t="s">
        <v>43</v>
      </c>
      <c r="G164" s="6" t="s">
        <v>43</v>
      </c>
      <c r="H164" s="6" t="s">
        <v>43</v>
      </c>
      <c r="I164" s="6" t="s">
        <v>43</v>
      </c>
      <c r="J164" s="6" t="s">
        <v>43</v>
      </c>
      <c r="K164" s="6" t="s">
        <v>43</v>
      </c>
      <c r="L164" s="6" t="s">
        <v>43</v>
      </c>
      <c r="M164" s="6">
        <v>3</v>
      </c>
      <c r="N164" s="10">
        <v>4</v>
      </c>
    </row>
    <row r="165" spans="1:14" s="2" customFormat="1" ht="21" customHeight="1" x14ac:dyDescent="0.25">
      <c r="A165" s="13" t="s">
        <v>41</v>
      </c>
      <c r="B165" s="8">
        <f>SUM(B166:B182)</f>
        <v>29540</v>
      </c>
      <c r="C165" s="8">
        <f t="shared" ref="C165:N165" si="14">SUM(C166:C182)</f>
        <v>1680</v>
      </c>
      <c r="D165" s="8">
        <f t="shared" si="14"/>
        <v>75</v>
      </c>
      <c r="E165" s="8">
        <f t="shared" si="14"/>
        <v>225</v>
      </c>
      <c r="F165" s="8">
        <f t="shared" si="14"/>
        <v>187</v>
      </c>
      <c r="G165" s="8">
        <f t="shared" si="14"/>
        <v>220</v>
      </c>
      <c r="H165" s="8">
        <f t="shared" si="14"/>
        <v>387</v>
      </c>
      <c r="I165" s="8">
        <f t="shared" si="14"/>
        <v>312</v>
      </c>
      <c r="J165" s="8">
        <f t="shared" si="14"/>
        <v>172</v>
      </c>
      <c r="K165" s="8">
        <f t="shared" si="14"/>
        <v>60</v>
      </c>
      <c r="L165" s="8">
        <f t="shared" si="14"/>
        <v>35</v>
      </c>
      <c r="M165" s="8">
        <f t="shared" si="14"/>
        <v>7</v>
      </c>
      <c r="N165" s="9">
        <f t="shared" si="14"/>
        <v>27860</v>
      </c>
    </row>
    <row r="166" spans="1:14" s="2" customFormat="1" ht="15" customHeight="1" x14ac:dyDescent="0.25">
      <c r="A166" s="12" t="s">
        <v>12</v>
      </c>
      <c r="B166" s="6">
        <v>16174</v>
      </c>
      <c r="C166" s="6">
        <v>69</v>
      </c>
      <c r="D166" s="6">
        <v>21</v>
      </c>
      <c r="E166" s="6">
        <v>27</v>
      </c>
      <c r="F166" s="6">
        <v>6</v>
      </c>
      <c r="G166" s="6">
        <v>2</v>
      </c>
      <c r="H166" s="6">
        <v>5</v>
      </c>
      <c r="I166" s="6">
        <v>4</v>
      </c>
      <c r="J166" s="6" t="s">
        <v>43</v>
      </c>
      <c r="K166" s="6">
        <v>2</v>
      </c>
      <c r="L166" s="6">
        <v>1</v>
      </c>
      <c r="M166" s="6">
        <v>1</v>
      </c>
      <c r="N166" s="10">
        <v>16105</v>
      </c>
    </row>
    <row r="167" spans="1:14" s="2" customFormat="1" ht="15" customHeight="1" x14ac:dyDescent="0.25">
      <c r="A167" s="12" t="s">
        <v>13</v>
      </c>
      <c r="B167" s="6">
        <v>2311</v>
      </c>
      <c r="C167" s="6">
        <v>32</v>
      </c>
      <c r="D167" s="6">
        <v>5</v>
      </c>
      <c r="E167" s="6">
        <v>11</v>
      </c>
      <c r="F167" s="6">
        <v>7</v>
      </c>
      <c r="G167" s="6">
        <v>1</v>
      </c>
      <c r="H167" s="6">
        <v>6</v>
      </c>
      <c r="I167" s="6">
        <v>2</v>
      </c>
      <c r="J167" s="6" t="s">
        <v>43</v>
      </c>
      <c r="K167" s="6" t="s">
        <v>43</v>
      </c>
      <c r="L167" s="6" t="s">
        <v>43</v>
      </c>
      <c r="M167" s="6" t="s">
        <v>43</v>
      </c>
      <c r="N167" s="10">
        <v>2279</v>
      </c>
    </row>
    <row r="168" spans="1:14" s="2" customFormat="1" ht="15" customHeight="1" x14ac:dyDescent="0.25">
      <c r="A168" s="12" t="s">
        <v>14</v>
      </c>
      <c r="B168" s="6">
        <v>1688</v>
      </c>
      <c r="C168" s="6">
        <v>24</v>
      </c>
      <c r="D168" s="6">
        <v>3</v>
      </c>
      <c r="E168" s="6">
        <v>9</v>
      </c>
      <c r="F168" s="6">
        <v>5</v>
      </c>
      <c r="G168" s="6">
        <v>1</v>
      </c>
      <c r="H168" s="6">
        <v>4</v>
      </c>
      <c r="I168" s="6">
        <v>1</v>
      </c>
      <c r="J168" s="6">
        <v>1</v>
      </c>
      <c r="K168" s="6" t="s">
        <v>43</v>
      </c>
      <c r="L168" s="6" t="s">
        <v>43</v>
      </c>
      <c r="M168" s="6" t="s">
        <v>43</v>
      </c>
      <c r="N168" s="10">
        <v>1664</v>
      </c>
    </row>
    <row r="169" spans="1:14" s="2" customFormat="1" ht="15" customHeight="1" x14ac:dyDescent="0.25">
      <c r="A169" s="12" t="s">
        <v>15</v>
      </c>
      <c r="B169" s="6">
        <v>2225</v>
      </c>
      <c r="C169" s="6">
        <v>42</v>
      </c>
      <c r="D169" s="6">
        <v>7</v>
      </c>
      <c r="E169" s="6">
        <v>12</v>
      </c>
      <c r="F169" s="6">
        <v>5</v>
      </c>
      <c r="G169" s="6">
        <v>4</v>
      </c>
      <c r="H169" s="6">
        <v>8</v>
      </c>
      <c r="I169" s="6">
        <v>2</v>
      </c>
      <c r="J169" s="6">
        <v>4</v>
      </c>
      <c r="K169" s="6" t="s">
        <v>43</v>
      </c>
      <c r="L169" s="6" t="s">
        <v>43</v>
      </c>
      <c r="M169" s="6" t="s">
        <v>43</v>
      </c>
      <c r="N169" s="10">
        <v>2183</v>
      </c>
    </row>
    <row r="170" spans="1:14" s="2" customFormat="1" ht="15" customHeight="1" x14ac:dyDescent="0.25">
      <c r="A170" s="12" t="s">
        <v>16</v>
      </c>
      <c r="B170" s="6">
        <v>2961</v>
      </c>
      <c r="C170" s="6">
        <v>108</v>
      </c>
      <c r="D170" s="6">
        <v>17</v>
      </c>
      <c r="E170" s="6">
        <v>37</v>
      </c>
      <c r="F170" s="6">
        <v>22</v>
      </c>
      <c r="G170" s="6">
        <v>12</v>
      </c>
      <c r="H170" s="6">
        <v>14</v>
      </c>
      <c r="I170" s="6">
        <v>5</v>
      </c>
      <c r="J170" s="6">
        <v>1</v>
      </c>
      <c r="K170" s="6" t="s">
        <v>43</v>
      </c>
      <c r="L170" s="6" t="s">
        <v>43</v>
      </c>
      <c r="M170" s="6" t="s">
        <v>43</v>
      </c>
      <c r="N170" s="10">
        <v>2853</v>
      </c>
    </row>
    <row r="171" spans="1:14" s="2" customFormat="1" ht="15" customHeight="1" x14ac:dyDescent="0.25">
      <c r="A171" s="12" t="s">
        <v>17</v>
      </c>
      <c r="B171" s="6">
        <v>1063</v>
      </c>
      <c r="C171" s="6">
        <v>100</v>
      </c>
      <c r="D171" s="6">
        <v>5</v>
      </c>
      <c r="E171" s="6">
        <v>31</v>
      </c>
      <c r="F171" s="6">
        <v>22</v>
      </c>
      <c r="G171" s="6">
        <v>22</v>
      </c>
      <c r="H171" s="6">
        <v>12</v>
      </c>
      <c r="I171" s="6">
        <v>6</v>
      </c>
      <c r="J171" s="6">
        <v>2</v>
      </c>
      <c r="K171" s="6" t="s">
        <v>43</v>
      </c>
      <c r="L171" s="6" t="s">
        <v>43</v>
      </c>
      <c r="M171" s="6" t="s">
        <v>43</v>
      </c>
      <c r="N171" s="10">
        <v>963</v>
      </c>
    </row>
    <row r="172" spans="1:14" s="2" customFormat="1" ht="15" customHeight="1" x14ac:dyDescent="0.25">
      <c r="A172" s="12" t="s">
        <v>18</v>
      </c>
      <c r="B172" s="6">
        <v>528</v>
      </c>
      <c r="C172" s="6">
        <v>79</v>
      </c>
      <c r="D172" s="6">
        <v>3</v>
      </c>
      <c r="E172" s="6">
        <v>23</v>
      </c>
      <c r="F172" s="6">
        <v>22</v>
      </c>
      <c r="G172" s="6">
        <v>10</v>
      </c>
      <c r="H172" s="6">
        <v>14</v>
      </c>
      <c r="I172" s="6">
        <v>7</v>
      </c>
      <c r="J172" s="6" t="s">
        <v>43</v>
      </c>
      <c r="K172" s="6" t="s">
        <v>43</v>
      </c>
      <c r="L172" s="6" t="s">
        <v>43</v>
      </c>
      <c r="M172" s="6" t="s">
        <v>43</v>
      </c>
      <c r="N172" s="10">
        <v>449</v>
      </c>
    </row>
    <row r="173" spans="1:14" s="2" customFormat="1" ht="15" customHeight="1" x14ac:dyDescent="0.25">
      <c r="A173" s="12" t="s">
        <v>19</v>
      </c>
      <c r="B173" s="6">
        <v>278</v>
      </c>
      <c r="C173" s="6">
        <v>48</v>
      </c>
      <c r="D173" s="6">
        <v>3</v>
      </c>
      <c r="E173" s="6">
        <v>7</v>
      </c>
      <c r="F173" s="6">
        <v>10</v>
      </c>
      <c r="G173" s="6">
        <v>17</v>
      </c>
      <c r="H173" s="6">
        <v>10</v>
      </c>
      <c r="I173" s="6">
        <v>1</v>
      </c>
      <c r="J173" s="6" t="s">
        <v>43</v>
      </c>
      <c r="K173" s="6" t="s">
        <v>43</v>
      </c>
      <c r="L173" s="6" t="s">
        <v>43</v>
      </c>
      <c r="M173" s="6" t="s">
        <v>43</v>
      </c>
      <c r="N173" s="10">
        <v>230</v>
      </c>
    </row>
    <row r="174" spans="1:14" s="2" customFormat="1" ht="15" customHeight="1" x14ac:dyDescent="0.25">
      <c r="A174" s="12" t="s">
        <v>20</v>
      </c>
      <c r="B174" s="6">
        <v>888</v>
      </c>
      <c r="C174" s="6">
        <v>281</v>
      </c>
      <c r="D174" s="6">
        <v>5</v>
      </c>
      <c r="E174" s="6">
        <v>35</v>
      </c>
      <c r="F174" s="6">
        <v>42</v>
      </c>
      <c r="G174" s="6">
        <v>68</v>
      </c>
      <c r="H174" s="6">
        <v>104</v>
      </c>
      <c r="I174" s="6">
        <v>23</v>
      </c>
      <c r="J174" s="6">
        <v>4</v>
      </c>
      <c r="K174" s="6" t="s">
        <v>43</v>
      </c>
      <c r="L174" s="6" t="s">
        <v>43</v>
      </c>
      <c r="M174" s="6" t="s">
        <v>43</v>
      </c>
      <c r="N174" s="10">
        <v>607</v>
      </c>
    </row>
    <row r="175" spans="1:14" s="2" customFormat="1" ht="15" customHeight="1" x14ac:dyDescent="0.25">
      <c r="A175" s="12" t="s">
        <v>21</v>
      </c>
      <c r="B175" s="6">
        <v>592</v>
      </c>
      <c r="C175" s="6">
        <v>305</v>
      </c>
      <c r="D175" s="6">
        <v>4</v>
      </c>
      <c r="E175" s="6">
        <v>18</v>
      </c>
      <c r="F175" s="6">
        <v>37</v>
      </c>
      <c r="G175" s="6">
        <v>51</v>
      </c>
      <c r="H175" s="6">
        <v>109</v>
      </c>
      <c r="I175" s="6">
        <v>74</v>
      </c>
      <c r="J175" s="6">
        <v>10</v>
      </c>
      <c r="K175" s="6">
        <v>2</v>
      </c>
      <c r="L175" s="6" t="s">
        <v>43</v>
      </c>
      <c r="M175" s="6" t="s">
        <v>43</v>
      </c>
      <c r="N175" s="10">
        <v>287</v>
      </c>
    </row>
    <row r="176" spans="1:14" s="2" customFormat="1" ht="15" customHeight="1" x14ac:dyDescent="0.25">
      <c r="A176" s="12" t="s">
        <v>22</v>
      </c>
      <c r="B176" s="6">
        <v>504</v>
      </c>
      <c r="C176" s="6">
        <v>341</v>
      </c>
      <c r="D176" s="6">
        <v>2</v>
      </c>
      <c r="E176" s="6">
        <v>13</v>
      </c>
      <c r="F176" s="6">
        <v>7</v>
      </c>
      <c r="G176" s="6">
        <v>29</v>
      </c>
      <c r="H176" s="6">
        <v>83</v>
      </c>
      <c r="I176" s="6">
        <v>141</v>
      </c>
      <c r="J176" s="6">
        <v>58</v>
      </c>
      <c r="K176" s="6">
        <v>5</v>
      </c>
      <c r="L176" s="6">
        <v>3</v>
      </c>
      <c r="M176" s="6" t="s">
        <v>43</v>
      </c>
      <c r="N176" s="10">
        <v>163</v>
      </c>
    </row>
    <row r="177" spans="1:14" s="2" customFormat="1" ht="15" customHeight="1" x14ac:dyDescent="0.25">
      <c r="A177" s="12" t="s">
        <v>23</v>
      </c>
      <c r="B177" s="6">
        <v>179</v>
      </c>
      <c r="C177" s="6">
        <v>137</v>
      </c>
      <c r="D177" s="6" t="s">
        <v>43</v>
      </c>
      <c r="E177" s="6">
        <v>2</v>
      </c>
      <c r="F177" s="6">
        <v>1</v>
      </c>
      <c r="G177" s="6">
        <v>3</v>
      </c>
      <c r="H177" s="6">
        <v>16</v>
      </c>
      <c r="I177" s="6">
        <v>37</v>
      </c>
      <c r="J177" s="6">
        <v>55</v>
      </c>
      <c r="K177" s="6">
        <v>19</v>
      </c>
      <c r="L177" s="6">
        <v>3</v>
      </c>
      <c r="M177" s="6">
        <v>1</v>
      </c>
      <c r="N177" s="10">
        <v>42</v>
      </c>
    </row>
    <row r="178" spans="1:14" s="2" customFormat="1" ht="15" customHeight="1" x14ac:dyDescent="0.25">
      <c r="A178" s="12" t="s">
        <v>24</v>
      </c>
      <c r="B178" s="6">
        <v>83</v>
      </c>
      <c r="C178" s="6">
        <v>72</v>
      </c>
      <c r="D178" s="6" t="s">
        <v>43</v>
      </c>
      <c r="E178" s="6" t="s">
        <v>43</v>
      </c>
      <c r="F178" s="6" t="s">
        <v>43</v>
      </c>
      <c r="G178" s="6" t="s">
        <v>43</v>
      </c>
      <c r="H178" s="6">
        <v>2</v>
      </c>
      <c r="I178" s="6">
        <v>7</v>
      </c>
      <c r="J178" s="6">
        <v>30</v>
      </c>
      <c r="K178" s="6">
        <v>22</v>
      </c>
      <c r="L178" s="6">
        <v>11</v>
      </c>
      <c r="M178" s="6" t="s">
        <v>43</v>
      </c>
      <c r="N178" s="10">
        <v>11</v>
      </c>
    </row>
    <row r="179" spans="1:14" s="2" customFormat="1" ht="15" customHeight="1" x14ac:dyDescent="0.25">
      <c r="A179" s="12" t="s">
        <v>25</v>
      </c>
      <c r="B179" s="6">
        <v>40</v>
      </c>
      <c r="C179" s="6">
        <v>32</v>
      </c>
      <c r="D179" s="6" t="s">
        <v>43</v>
      </c>
      <c r="E179" s="6" t="s">
        <v>43</v>
      </c>
      <c r="F179" s="6" t="s">
        <v>43</v>
      </c>
      <c r="G179" s="6" t="s">
        <v>43</v>
      </c>
      <c r="H179" s="6" t="s">
        <v>43</v>
      </c>
      <c r="I179" s="6">
        <v>2</v>
      </c>
      <c r="J179" s="6">
        <v>5</v>
      </c>
      <c r="K179" s="6">
        <v>9</v>
      </c>
      <c r="L179" s="6">
        <v>13</v>
      </c>
      <c r="M179" s="6">
        <v>3</v>
      </c>
      <c r="N179" s="10">
        <v>8</v>
      </c>
    </row>
    <row r="180" spans="1:14" s="2" customFormat="1" ht="15" customHeight="1" x14ac:dyDescent="0.25">
      <c r="A180" s="12" t="s">
        <v>26</v>
      </c>
      <c r="B180" s="6">
        <v>17</v>
      </c>
      <c r="C180" s="6">
        <v>10</v>
      </c>
      <c r="D180" s="6" t="s">
        <v>43</v>
      </c>
      <c r="E180" s="6" t="s">
        <v>43</v>
      </c>
      <c r="F180" s="6">
        <v>1</v>
      </c>
      <c r="G180" s="6" t="s">
        <v>43</v>
      </c>
      <c r="H180" s="6" t="s">
        <v>43</v>
      </c>
      <c r="I180" s="6" t="s">
        <v>43</v>
      </c>
      <c r="J180" s="6">
        <v>2</v>
      </c>
      <c r="K180" s="6">
        <v>1</v>
      </c>
      <c r="L180" s="6">
        <v>4</v>
      </c>
      <c r="M180" s="6">
        <v>2</v>
      </c>
      <c r="N180" s="10">
        <v>7</v>
      </c>
    </row>
    <row r="181" spans="1:14" s="2" customFormat="1" ht="15" customHeight="1" x14ac:dyDescent="0.25">
      <c r="A181" s="12" t="s">
        <v>27</v>
      </c>
      <c r="B181" s="6">
        <v>4</v>
      </c>
      <c r="C181" s="6" t="s">
        <v>43</v>
      </c>
      <c r="D181" s="6" t="s">
        <v>43</v>
      </c>
      <c r="E181" s="6" t="s">
        <v>43</v>
      </c>
      <c r="F181" s="6" t="s">
        <v>43</v>
      </c>
      <c r="G181" s="6" t="s">
        <v>43</v>
      </c>
      <c r="H181" s="6" t="s">
        <v>43</v>
      </c>
      <c r="I181" s="6" t="s">
        <v>43</v>
      </c>
      <c r="J181" s="6" t="s">
        <v>43</v>
      </c>
      <c r="K181" s="6" t="s">
        <v>43</v>
      </c>
      <c r="L181" s="6" t="s">
        <v>43</v>
      </c>
      <c r="M181" s="6" t="s">
        <v>43</v>
      </c>
      <c r="N181" s="10">
        <v>4</v>
      </c>
    </row>
    <row r="182" spans="1:14" s="2" customFormat="1" ht="15" customHeight="1" x14ac:dyDescent="0.25">
      <c r="A182" s="14" t="s">
        <v>28</v>
      </c>
      <c r="B182" s="6">
        <v>5</v>
      </c>
      <c r="C182" s="6" t="s">
        <v>43</v>
      </c>
      <c r="D182" s="6" t="s">
        <v>43</v>
      </c>
      <c r="E182" s="6" t="s">
        <v>43</v>
      </c>
      <c r="F182" s="6" t="s">
        <v>43</v>
      </c>
      <c r="G182" s="6" t="s">
        <v>43</v>
      </c>
      <c r="H182" s="6" t="s">
        <v>43</v>
      </c>
      <c r="I182" s="6" t="s">
        <v>43</v>
      </c>
      <c r="J182" s="6" t="s">
        <v>43</v>
      </c>
      <c r="K182" s="6" t="s">
        <v>43</v>
      </c>
      <c r="L182" s="6" t="s">
        <v>43</v>
      </c>
      <c r="M182" s="6" t="s">
        <v>43</v>
      </c>
      <c r="N182" s="10">
        <v>5</v>
      </c>
    </row>
    <row r="183" spans="1:14" ht="21" customHeight="1" x14ac:dyDescent="0.25">
      <c r="A183" s="13" t="s">
        <v>37</v>
      </c>
      <c r="B183" s="8">
        <f>SUM(B184:B200)</f>
        <v>34272</v>
      </c>
      <c r="C183" s="8">
        <f t="shared" ref="C183:N183" si="15">SUM(C184:C200)</f>
        <v>6240</v>
      </c>
      <c r="D183" s="8">
        <f>SUM(D184:D200)</f>
        <v>209</v>
      </c>
      <c r="E183" s="8">
        <f t="shared" si="15"/>
        <v>697</v>
      </c>
      <c r="F183" s="8">
        <f t="shared" si="15"/>
        <v>706</v>
      </c>
      <c r="G183" s="8">
        <f t="shared" si="15"/>
        <v>895</v>
      </c>
      <c r="H183" s="8">
        <f t="shared" si="15"/>
        <v>1427</v>
      </c>
      <c r="I183" s="8">
        <f t="shared" si="15"/>
        <v>1367</v>
      </c>
      <c r="J183" s="8">
        <f t="shared" si="15"/>
        <v>552</v>
      </c>
      <c r="K183" s="8">
        <f t="shared" si="15"/>
        <v>230</v>
      </c>
      <c r="L183" s="8">
        <f t="shared" si="15"/>
        <v>113</v>
      </c>
      <c r="M183" s="8">
        <f t="shared" si="15"/>
        <v>44</v>
      </c>
      <c r="N183" s="9">
        <f t="shared" si="15"/>
        <v>28032</v>
      </c>
    </row>
    <row r="184" spans="1:14" ht="15" customHeight="1" x14ac:dyDescent="0.25">
      <c r="A184" s="12" t="s">
        <v>12</v>
      </c>
      <c r="B184" s="6">
        <v>5586</v>
      </c>
      <c r="C184" s="6">
        <v>21</v>
      </c>
      <c r="D184" s="6">
        <v>6</v>
      </c>
      <c r="E184" s="6">
        <v>6</v>
      </c>
      <c r="F184" s="6">
        <v>3</v>
      </c>
      <c r="G184" s="6">
        <v>4</v>
      </c>
      <c r="H184" s="6">
        <v>2</v>
      </c>
      <c r="I184" s="6" t="s">
        <v>43</v>
      </c>
      <c r="J184" s="6" t="s">
        <v>43</v>
      </c>
      <c r="K184" s="6" t="s">
        <v>43</v>
      </c>
      <c r="L184" s="6" t="s">
        <v>43</v>
      </c>
      <c r="M184" s="6" t="s">
        <v>43</v>
      </c>
      <c r="N184" s="10">
        <v>5565</v>
      </c>
    </row>
    <row r="185" spans="1:14" ht="15" customHeight="1" x14ac:dyDescent="0.25">
      <c r="A185" s="12" t="s">
        <v>13</v>
      </c>
      <c r="B185" s="6">
        <v>1292</v>
      </c>
      <c r="C185" s="6">
        <v>11</v>
      </c>
      <c r="D185" s="6" t="s">
        <v>43</v>
      </c>
      <c r="E185" s="6">
        <v>1</v>
      </c>
      <c r="F185" s="6">
        <v>2</v>
      </c>
      <c r="G185" s="6">
        <v>1</v>
      </c>
      <c r="H185" s="6">
        <v>4</v>
      </c>
      <c r="I185" s="6">
        <v>3</v>
      </c>
      <c r="J185" s="6" t="s">
        <v>43</v>
      </c>
      <c r="K185" s="6" t="s">
        <v>43</v>
      </c>
      <c r="L185" s="6" t="s">
        <v>43</v>
      </c>
      <c r="M185" s="6" t="s">
        <v>43</v>
      </c>
      <c r="N185" s="10">
        <v>1281</v>
      </c>
    </row>
    <row r="186" spans="1:14" ht="15" customHeight="1" x14ac:dyDescent="0.25">
      <c r="A186" s="12" t="s">
        <v>14</v>
      </c>
      <c r="B186" s="6">
        <v>2220</v>
      </c>
      <c r="C186" s="6">
        <v>24</v>
      </c>
      <c r="D186" s="6">
        <v>5</v>
      </c>
      <c r="E186" s="6">
        <v>6</v>
      </c>
      <c r="F186" s="6">
        <v>4</v>
      </c>
      <c r="G186" s="6" t="s">
        <v>43</v>
      </c>
      <c r="H186" s="6">
        <v>5</v>
      </c>
      <c r="I186" s="6">
        <v>2</v>
      </c>
      <c r="J186" s="6">
        <v>2</v>
      </c>
      <c r="K186" s="6" t="s">
        <v>43</v>
      </c>
      <c r="L186" s="6" t="s">
        <v>43</v>
      </c>
      <c r="M186" s="6" t="s">
        <v>43</v>
      </c>
      <c r="N186" s="10">
        <v>2196</v>
      </c>
    </row>
    <row r="187" spans="1:14" ht="15" customHeight="1" x14ac:dyDescent="0.25">
      <c r="A187" s="12" t="s">
        <v>15</v>
      </c>
      <c r="B187" s="6">
        <v>4352</v>
      </c>
      <c r="C187" s="6">
        <v>65</v>
      </c>
      <c r="D187" s="6">
        <v>13</v>
      </c>
      <c r="E187" s="6">
        <v>19</v>
      </c>
      <c r="F187" s="6">
        <v>9</v>
      </c>
      <c r="G187" s="6">
        <v>13</v>
      </c>
      <c r="H187" s="6">
        <v>6</v>
      </c>
      <c r="I187" s="6">
        <v>4</v>
      </c>
      <c r="J187" s="6" t="s">
        <v>43</v>
      </c>
      <c r="K187" s="6" t="s">
        <v>43</v>
      </c>
      <c r="L187" s="6">
        <v>1</v>
      </c>
      <c r="M187" s="6" t="s">
        <v>43</v>
      </c>
      <c r="N187" s="10">
        <v>4287</v>
      </c>
    </row>
    <row r="188" spans="1:14" ht="15" customHeight="1" x14ac:dyDescent="0.25">
      <c r="A188" s="12" t="s">
        <v>16</v>
      </c>
      <c r="B188" s="6">
        <v>7098</v>
      </c>
      <c r="C188" s="6">
        <v>246</v>
      </c>
      <c r="D188" s="6">
        <v>46</v>
      </c>
      <c r="E188" s="6">
        <v>90</v>
      </c>
      <c r="F188" s="6">
        <v>47</v>
      </c>
      <c r="G188" s="6">
        <v>27</v>
      </c>
      <c r="H188" s="6">
        <v>25</v>
      </c>
      <c r="I188" s="6">
        <v>10</v>
      </c>
      <c r="J188" s="6" t="s">
        <v>43</v>
      </c>
      <c r="K188" s="6">
        <v>1</v>
      </c>
      <c r="L188" s="6" t="s">
        <v>43</v>
      </c>
      <c r="M188" s="6" t="s">
        <v>43</v>
      </c>
      <c r="N188" s="10">
        <v>6852</v>
      </c>
    </row>
    <row r="189" spans="1:14" ht="15" customHeight="1" x14ac:dyDescent="0.25">
      <c r="A189" s="12" t="s">
        <v>17</v>
      </c>
      <c r="B189" s="6">
        <v>2698</v>
      </c>
      <c r="C189" s="6">
        <v>264</v>
      </c>
      <c r="D189" s="6">
        <v>22</v>
      </c>
      <c r="E189" s="6">
        <v>89</v>
      </c>
      <c r="F189" s="6">
        <v>65</v>
      </c>
      <c r="G189" s="6">
        <v>52</v>
      </c>
      <c r="H189" s="6">
        <v>29</v>
      </c>
      <c r="I189" s="6">
        <v>7</v>
      </c>
      <c r="J189" s="6" t="s">
        <v>43</v>
      </c>
      <c r="K189" s="6" t="s">
        <v>43</v>
      </c>
      <c r="L189" s="6" t="s">
        <v>43</v>
      </c>
      <c r="M189" s="6" t="s">
        <v>43</v>
      </c>
      <c r="N189" s="10">
        <v>2434</v>
      </c>
    </row>
    <row r="190" spans="1:14" ht="15" customHeight="1" x14ac:dyDescent="0.25">
      <c r="A190" s="12" t="s">
        <v>18</v>
      </c>
      <c r="B190" s="6">
        <v>1493</v>
      </c>
      <c r="C190" s="6">
        <v>263</v>
      </c>
      <c r="D190" s="6">
        <v>15</v>
      </c>
      <c r="E190" s="6">
        <v>82</v>
      </c>
      <c r="F190" s="6">
        <v>55</v>
      </c>
      <c r="G190" s="6">
        <v>54</v>
      </c>
      <c r="H190" s="6">
        <v>45</v>
      </c>
      <c r="I190" s="6">
        <v>11</v>
      </c>
      <c r="J190" s="6">
        <v>1</v>
      </c>
      <c r="K190" s="6" t="s">
        <v>43</v>
      </c>
      <c r="L190" s="6" t="s">
        <v>43</v>
      </c>
      <c r="M190" s="6" t="s">
        <v>43</v>
      </c>
      <c r="N190" s="10">
        <v>1230</v>
      </c>
    </row>
    <row r="191" spans="1:14" ht="15" customHeight="1" x14ac:dyDescent="0.25">
      <c r="A191" s="12" t="s">
        <v>19</v>
      </c>
      <c r="B191" s="6">
        <v>889</v>
      </c>
      <c r="C191" s="6">
        <v>234</v>
      </c>
      <c r="D191" s="6">
        <v>14</v>
      </c>
      <c r="E191" s="6">
        <v>57</v>
      </c>
      <c r="F191" s="6">
        <v>58</v>
      </c>
      <c r="G191" s="6">
        <v>54</v>
      </c>
      <c r="H191" s="6">
        <v>45</v>
      </c>
      <c r="I191" s="6">
        <v>5</v>
      </c>
      <c r="J191" s="6">
        <v>1</v>
      </c>
      <c r="K191" s="6" t="s">
        <v>43</v>
      </c>
      <c r="L191" s="6" t="s">
        <v>43</v>
      </c>
      <c r="M191" s="6" t="s">
        <v>43</v>
      </c>
      <c r="N191" s="10">
        <v>655</v>
      </c>
    </row>
    <row r="192" spans="1:14" ht="15" customHeight="1" x14ac:dyDescent="0.25">
      <c r="A192" s="12" t="s">
        <v>20</v>
      </c>
      <c r="B192" s="6">
        <v>2720</v>
      </c>
      <c r="C192" s="6">
        <v>1021</v>
      </c>
      <c r="D192" s="6">
        <v>41</v>
      </c>
      <c r="E192" s="6">
        <v>143</v>
      </c>
      <c r="F192" s="6">
        <v>191</v>
      </c>
      <c r="G192" s="6">
        <v>267</v>
      </c>
      <c r="H192" s="6">
        <v>285</v>
      </c>
      <c r="I192" s="6">
        <v>88</v>
      </c>
      <c r="J192" s="6">
        <v>4</v>
      </c>
      <c r="K192" s="6">
        <v>1</v>
      </c>
      <c r="L192" s="6">
        <v>1</v>
      </c>
      <c r="M192" s="6" t="s">
        <v>43</v>
      </c>
      <c r="N192" s="10">
        <v>1699</v>
      </c>
    </row>
    <row r="193" spans="1:14" ht="15" customHeight="1" x14ac:dyDescent="0.25">
      <c r="A193" s="12" t="s">
        <v>21</v>
      </c>
      <c r="B193" s="6">
        <v>2274</v>
      </c>
      <c r="C193" s="6">
        <v>1333</v>
      </c>
      <c r="D193" s="6">
        <v>20</v>
      </c>
      <c r="E193" s="6">
        <v>103</v>
      </c>
      <c r="F193" s="6">
        <v>132</v>
      </c>
      <c r="G193" s="6">
        <v>230</v>
      </c>
      <c r="H193" s="6">
        <v>511</v>
      </c>
      <c r="I193" s="6">
        <v>311</v>
      </c>
      <c r="J193" s="6">
        <v>26</v>
      </c>
      <c r="K193" s="6" t="s">
        <v>43</v>
      </c>
      <c r="L193" s="6" t="s">
        <v>43</v>
      </c>
      <c r="M193" s="6" t="s">
        <v>43</v>
      </c>
      <c r="N193" s="10">
        <v>941</v>
      </c>
    </row>
    <row r="194" spans="1:14" ht="15" customHeight="1" x14ac:dyDescent="0.25">
      <c r="A194" s="12" t="s">
        <v>22</v>
      </c>
      <c r="B194" s="6">
        <v>2095</v>
      </c>
      <c r="C194" s="6">
        <v>1548</v>
      </c>
      <c r="D194" s="6">
        <v>20</v>
      </c>
      <c r="E194" s="6">
        <v>77</v>
      </c>
      <c r="F194" s="6">
        <v>101</v>
      </c>
      <c r="G194" s="6">
        <v>139</v>
      </c>
      <c r="H194" s="6">
        <v>360</v>
      </c>
      <c r="I194" s="6">
        <v>659</v>
      </c>
      <c r="J194" s="6">
        <v>170</v>
      </c>
      <c r="K194" s="6">
        <v>19</v>
      </c>
      <c r="L194" s="6">
        <v>3</v>
      </c>
      <c r="M194" s="6" t="s">
        <v>43</v>
      </c>
      <c r="N194" s="10">
        <v>547</v>
      </c>
    </row>
    <row r="195" spans="1:14" ht="15" customHeight="1" x14ac:dyDescent="0.25">
      <c r="A195" s="12" t="s">
        <v>23</v>
      </c>
      <c r="B195" s="6">
        <v>855</v>
      </c>
      <c r="C195" s="6">
        <v>710</v>
      </c>
      <c r="D195" s="6">
        <v>3</v>
      </c>
      <c r="E195" s="6">
        <v>14</v>
      </c>
      <c r="F195" s="6">
        <v>32</v>
      </c>
      <c r="G195" s="6">
        <v>38</v>
      </c>
      <c r="H195" s="6">
        <v>85</v>
      </c>
      <c r="I195" s="6">
        <v>204</v>
      </c>
      <c r="J195" s="6">
        <v>246</v>
      </c>
      <c r="K195" s="6">
        <v>79</v>
      </c>
      <c r="L195" s="6">
        <v>7</v>
      </c>
      <c r="M195" s="6">
        <v>2</v>
      </c>
      <c r="N195" s="10">
        <v>145</v>
      </c>
    </row>
    <row r="196" spans="1:14" ht="15" customHeight="1" x14ac:dyDescent="0.25">
      <c r="A196" s="12" t="s">
        <v>24</v>
      </c>
      <c r="B196" s="6">
        <v>375</v>
      </c>
      <c r="C196" s="6">
        <v>294</v>
      </c>
      <c r="D196" s="6">
        <v>4</v>
      </c>
      <c r="E196" s="6">
        <v>6</v>
      </c>
      <c r="F196" s="6">
        <v>4</v>
      </c>
      <c r="G196" s="6">
        <v>10</v>
      </c>
      <c r="H196" s="6">
        <v>20</v>
      </c>
      <c r="I196" s="6">
        <v>48</v>
      </c>
      <c r="J196" s="6">
        <v>86</v>
      </c>
      <c r="K196" s="6">
        <v>91</v>
      </c>
      <c r="L196" s="6">
        <v>25</v>
      </c>
      <c r="M196" s="6" t="s">
        <v>43</v>
      </c>
      <c r="N196" s="10">
        <v>81</v>
      </c>
    </row>
    <row r="197" spans="1:14" ht="15" customHeight="1" x14ac:dyDescent="0.25">
      <c r="A197" s="12" t="s">
        <v>25</v>
      </c>
      <c r="B197" s="6">
        <v>203</v>
      </c>
      <c r="C197" s="6">
        <v>141</v>
      </c>
      <c r="D197" s="6" t="s">
        <v>43</v>
      </c>
      <c r="E197" s="6">
        <v>3</v>
      </c>
      <c r="F197" s="6">
        <v>2</v>
      </c>
      <c r="G197" s="6">
        <v>4</v>
      </c>
      <c r="H197" s="6">
        <v>5</v>
      </c>
      <c r="I197" s="6">
        <v>15</v>
      </c>
      <c r="J197" s="6">
        <v>13</v>
      </c>
      <c r="K197" s="6">
        <v>36</v>
      </c>
      <c r="L197" s="6">
        <v>60</v>
      </c>
      <c r="M197" s="6">
        <v>3</v>
      </c>
      <c r="N197" s="10">
        <v>62</v>
      </c>
    </row>
    <row r="198" spans="1:14" ht="15" customHeight="1" x14ac:dyDescent="0.25">
      <c r="A198" s="12" t="s">
        <v>26</v>
      </c>
      <c r="B198" s="6">
        <v>78</v>
      </c>
      <c r="C198" s="6">
        <v>43</v>
      </c>
      <c r="D198" s="6" t="s">
        <v>43</v>
      </c>
      <c r="E198" s="6">
        <v>1</v>
      </c>
      <c r="F198" s="6">
        <v>1</v>
      </c>
      <c r="G198" s="6">
        <v>2</v>
      </c>
      <c r="H198" s="6" t="s">
        <v>43</v>
      </c>
      <c r="I198" s="6" t="s">
        <v>43</v>
      </c>
      <c r="J198" s="6">
        <v>2</v>
      </c>
      <c r="K198" s="6">
        <v>2</v>
      </c>
      <c r="L198" s="6">
        <v>14</v>
      </c>
      <c r="M198" s="6">
        <v>21</v>
      </c>
      <c r="N198" s="10">
        <v>35</v>
      </c>
    </row>
    <row r="199" spans="1:14" ht="15" customHeight="1" x14ac:dyDescent="0.25">
      <c r="A199" s="12" t="s">
        <v>27</v>
      </c>
      <c r="B199" s="6">
        <v>34</v>
      </c>
      <c r="C199" s="6">
        <v>17</v>
      </c>
      <c r="D199" s="6" t="s">
        <v>43</v>
      </c>
      <c r="E199" s="6" t="s">
        <v>43</v>
      </c>
      <c r="F199" s="6" t="s">
        <v>43</v>
      </c>
      <c r="G199" s="6" t="s">
        <v>43</v>
      </c>
      <c r="H199" s="6" t="s">
        <v>43</v>
      </c>
      <c r="I199" s="6" t="s">
        <v>43</v>
      </c>
      <c r="J199" s="6">
        <v>1</v>
      </c>
      <c r="K199" s="6">
        <v>1</v>
      </c>
      <c r="L199" s="6">
        <v>2</v>
      </c>
      <c r="M199" s="6">
        <v>13</v>
      </c>
      <c r="N199" s="10">
        <v>17</v>
      </c>
    </row>
    <row r="200" spans="1:14" ht="15" customHeight="1" x14ac:dyDescent="0.25">
      <c r="A200" s="12" t="s">
        <v>28</v>
      </c>
      <c r="B200" s="6">
        <v>10</v>
      </c>
      <c r="C200" s="6">
        <v>5</v>
      </c>
      <c r="D200" s="6" t="s">
        <v>43</v>
      </c>
      <c r="E200" s="6" t="s">
        <v>43</v>
      </c>
      <c r="F200" s="6" t="s">
        <v>43</v>
      </c>
      <c r="G200" s="6" t="s">
        <v>43</v>
      </c>
      <c r="H200" s="6" t="s">
        <v>43</v>
      </c>
      <c r="I200" s="6" t="s">
        <v>43</v>
      </c>
      <c r="J200" s="6" t="s">
        <v>43</v>
      </c>
      <c r="K200" s="6" t="s">
        <v>43</v>
      </c>
      <c r="L200" s="6" t="s">
        <v>43</v>
      </c>
      <c r="M200" s="6">
        <v>5</v>
      </c>
      <c r="N200" s="10">
        <v>5</v>
      </c>
    </row>
    <row r="201" spans="1:14" ht="21" customHeight="1" x14ac:dyDescent="0.25">
      <c r="A201" s="13" t="s">
        <v>38</v>
      </c>
      <c r="B201" s="8">
        <f>SUM(B202:B214)</f>
        <v>3059</v>
      </c>
      <c r="C201" s="6" t="s">
        <v>43</v>
      </c>
      <c r="D201" s="6" t="s">
        <v>43</v>
      </c>
      <c r="E201" s="6" t="s">
        <v>43</v>
      </c>
      <c r="F201" s="6" t="s">
        <v>43</v>
      </c>
      <c r="G201" s="6" t="s">
        <v>43</v>
      </c>
      <c r="H201" s="6" t="s">
        <v>43</v>
      </c>
      <c r="I201" s="6" t="s">
        <v>43</v>
      </c>
      <c r="J201" s="6" t="s">
        <v>43</v>
      </c>
      <c r="K201" s="6" t="s">
        <v>43</v>
      </c>
      <c r="L201" s="6" t="s">
        <v>43</v>
      </c>
      <c r="M201" s="6" t="s">
        <v>43</v>
      </c>
      <c r="N201" s="9">
        <f>SUM(N202:N214)</f>
        <v>3059</v>
      </c>
    </row>
    <row r="202" spans="1:14" ht="15" customHeight="1" x14ac:dyDescent="0.25">
      <c r="A202" s="12" t="s">
        <v>12</v>
      </c>
      <c r="B202" s="6">
        <v>159</v>
      </c>
      <c r="C202" s="6" t="s">
        <v>43</v>
      </c>
      <c r="D202" s="6" t="s">
        <v>43</v>
      </c>
      <c r="E202" s="6" t="s">
        <v>43</v>
      </c>
      <c r="F202" s="6" t="s">
        <v>43</v>
      </c>
      <c r="G202" s="6" t="s">
        <v>43</v>
      </c>
      <c r="H202" s="6" t="s">
        <v>43</v>
      </c>
      <c r="I202" s="6" t="s">
        <v>43</v>
      </c>
      <c r="J202" s="6" t="s">
        <v>43</v>
      </c>
      <c r="K202" s="6" t="s">
        <v>43</v>
      </c>
      <c r="L202" s="6" t="s">
        <v>43</v>
      </c>
      <c r="M202" s="6" t="s">
        <v>43</v>
      </c>
      <c r="N202" s="10">
        <v>159</v>
      </c>
    </row>
    <row r="203" spans="1:14" ht="15" customHeight="1" x14ac:dyDescent="0.25">
      <c r="A203" s="12" t="s">
        <v>13</v>
      </c>
      <c r="B203" s="6">
        <v>124</v>
      </c>
      <c r="C203" s="6" t="s">
        <v>43</v>
      </c>
      <c r="D203" s="6" t="s">
        <v>43</v>
      </c>
      <c r="E203" s="6" t="s">
        <v>43</v>
      </c>
      <c r="F203" s="6" t="s">
        <v>43</v>
      </c>
      <c r="G203" s="6" t="s">
        <v>43</v>
      </c>
      <c r="H203" s="6" t="s">
        <v>43</v>
      </c>
      <c r="I203" s="6" t="s">
        <v>43</v>
      </c>
      <c r="J203" s="6" t="s">
        <v>43</v>
      </c>
      <c r="K203" s="6" t="s">
        <v>43</v>
      </c>
      <c r="L203" s="6" t="s">
        <v>43</v>
      </c>
      <c r="M203" s="6" t="s">
        <v>43</v>
      </c>
      <c r="N203" s="10">
        <v>124</v>
      </c>
    </row>
    <row r="204" spans="1:14" ht="15" customHeight="1" x14ac:dyDescent="0.25">
      <c r="A204" s="12" t="s">
        <v>14</v>
      </c>
      <c r="B204" s="6">
        <v>339</v>
      </c>
      <c r="C204" s="6" t="s">
        <v>43</v>
      </c>
      <c r="D204" s="6" t="s">
        <v>43</v>
      </c>
      <c r="E204" s="6" t="s">
        <v>43</v>
      </c>
      <c r="F204" s="6" t="s">
        <v>43</v>
      </c>
      <c r="G204" s="6" t="s">
        <v>43</v>
      </c>
      <c r="H204" s="6" t="s">
        <v>43</v>
      </c>
      <c r="I204" s="6" t="s">
        <v>43</v>
      </c>
      <c r="J204" s="6" t="s">
        <v>43</v>
      </c>
      <c r="K204" s="6" t="s">
        <v>43</v>
      </c>
      <c r="L204" s="6" t="s">
        <v>43</v>
      </c>
      <c r="M204" s="6" t="s">
        <v>43</v>
      </c>
      <c r="N204" s="10">
        <v>339</v>
      </c>
    </row>
    <row r="205" spans="1:14" ht="15" customHeight="1" x14ac:dyDescent="0.25">
      <c r="A205" s="12" t="s">
        <v>15</v>
      </c>
      <c r="B205" s="6">
        <v>577</v>
      </c>
      <c r="C205" s="6" t="s">
        <v>43</v>
      </c>
      <c r="D205" s="6" t="s">
        <v>43</v>
      </c>
      <c r="E205" s="6" t="s">
        <v>43</v>
      </c>
      <c r="F205" s="6" t="s">
        <v>43</v>
      </c>
      <c r="G205" s="6" t="s">
        <v>43</v>
      </c>
      <c r="H205" s="6" t="s">
        <v>43</v>
      </c>
      <c r="I205" s="6" t="s">
        <v>43</v>
      </c>
      <c r="J205" s="6" t="s">
        <v>43</v>
      </c>
      <c r="K205" s="6" t="s">
        <v>43</v>
      </c>
      <c r="L205" s="6" t="s">
        <v>43</v>
      </c>
      <c r="M205" s="6" t="s">
        <v>43</v>
      </c>
      <c r="N205" s="10">
        <v>577</v>
      </c>
    </row>
    <row r="206" spans="1:14" ht="15" customHeight="1" x14ac:dyDescent="0.25">
      <c r="A206" s="12" t="s">
        <v>16</v>
      </c>
      <c r="B206" s="6">
        <v>828</v>
      </c>
      <c r="C206" s="6" t="s">
        <v>43</v>
      </c>
      <c r="D206" s="6" t="s">
        <v>43</v>
      </c>
      <c r="E206" s="6" t="s">
        <v>43</v>
      </c>
      <c r="F206" s="6" t="s">
        <v>43</v>
      </c>
      <c r="G206" s="6" t="s">
        <v>43</v>
      </c>
      <c r="H206" s="6" t="s">
        <v>43</v>
      </c>
      <c r="I206" s="6" t="s">
        <v>43</v>
      </c>
      <c r="J206" s="6" t="s">
        <v>43</v>
      </c>
      <c r="K206" s="6" t="s">
        <v>43</v>
      </c>
      <c r="L206" s="6" t="s">
        <v>43</v>
      </c>
      <c r="M206" s="6" t="s">
        <v>43</v>
      </c>
      <c r="N206" s="10">
        <v>828</v>
      </c>
    </row>
    <row r="207" spans="1:14" ht="15" customHeight="1" x14ac:dyDescent="0.25">
      <c r="A207" s="12" t="s">
        <v>17</v>
      </c>
      <c r="B207" s="6">
        <v>415</v>
      </c>
      <c r="C207" s="6" t="s">
        <v>43</v>
      </c>
      <c r="D207" s="6" t="s">
        <v>43</v>
      </c>
      <c r="E207" s="6" t="s">
        <v>43</v>
      </c>
      <c r="F207" s="6" t="s">
        <v>43</v>
      </c>
      <c r="G207" s="6" t="s">
        <v>43</v>
      </c>
      <c r="H207" s="6" t="s">
        <v>43</v>
      </c>
      <c r="I207" s="6" t="s">
        <v>43</v>
      </c>
      <c r="J207" s="6" t="s">
        <v>43</v>
      </c>
      <c r="K207" s="6" t="s">
        <v>43</v>
      </c>
      <c r="L207" s="6" t="s">
        <v>43</v>
      </c>
      <c r="M207" s="6" t="s">
        <v>43</v>
      </c>
      <c r="N207" s="10">
        <v>415</v>
      </c>
    </row>
    <row r="208" spans="1:14" ht="15" customHeight="1" x14ac:dyDescent="0.25">
      <c r="A208" s="12" t="s">
        <v>18</v>
      </c>
      <c r="B208" s="6">
        <v>262</v>
      </c>
      <c r="C208" s="6" t="s">
        <v>43</v>
      </c>
      <c r="D208" s="6" t="s">
        <v>43</v>
      </c>
      <c r="E208" s="6" t="s">
        <v>43</v>
      </c>
      <c r="F208" s="6" t="s">
        <v>43</v>
      </c>
      <c r="G208" s="6" t="s">
        <v>43</v>
      </c>
      <c r="H208" s="6" t="s">
        <v>43</v>
      </c>
      <c r="I208" s="6" t="s">
        <v>43</v>
      </c>
      <c r="J208" s="6" t="s">
        <v>43</v>
      </c>
      <c r="K208" s="6" t="s">
        <v>43</v>
      </c>
      <c r="L208" s="6" t="s">
        <v>43</v>
      </c>
      <c r="M208" s="6" t="s">
        <v>43</v>
      </c>
      <c r="N208" s="10">
        <v>262</v>
      </c>
    </row>
    <row r="209" spans="1:14" ht="15" customHeight="1" x14ac:dyDescent="0.25">
      <c r="A209" s="12" t="s">
        <v>19</v>
      </c>
      <c r="B209" s="6">
        <v>104</v>
      </c>
      <c r="C209" s="6" t="s">
        <v>43</v>
      </c>
      <c r="D209" s="6" t="s">
        <v>43</v>
      </c>
      <c r="E209" s="6" t="s">
        <v>43</v>
      </c>
      <c r="F209" s="6" t="s">
        <v>43</v>
      </c>
      <c r="G209" s="6" t="s">
        <v>43</v>
      </c>
      <c r="H209" s="6" t="s">
        <v>43</v>
      </c>
      <c r="I209" s="6" t="s">
        <v>43</v>
      </c>
      <c r="J209" s="6" t="s">
        <v>43</v>
      </c>
      <c r="K209" s="6" t="s">
        <v>43</v>
      </c>
      <c r="L209" s="6" t="s">
        <v>43</v>
      </c>
      <c r="M209" s="6" t="s">
        <v>43</v>
      </c>
      <c r="N209" s="10">
        <v>104</v>
      </c>
    </row>
    <row r="210" spans="1:14" ht="15" customHeight="1" x14ac:dyDescent="0.25">
      <c r="A210" s="12" t="s">
        <v>20</v>
      </c>
      <c r="B210" s="6">
        <v>190</v>
      </c>
      <c r="C210" s="6" t="s">
        <v>43</v>
      </c>
      <c r="D210" s="6" t="s">
        <v>43</v>
      </c>
      <c r="E210" s="6" t="s">
        <v>43</v>
      </c>
      <c r="F210" s="6" t="s">
        <v>43</v>
      </c>
      <c r="G210" s="6" t="s">
        <v>43</v>
      </c>
      <c r="H210" s="6" t="s">
        <v>43</v>
      </c>
      <c r="I210" s="6" t="s">
        <v>43</v>
      </c>
      <c r="J210" s="6" t="s">
        <v>43</v>
      </c>
      <c r="K210" s="6" t="s">
        <v>43</v>
      </c>
      <c r="L210" s="6" t="s">
        <v>43</v>
      </c>
      <c r="M210" s="6" t="s">
        <v>43</v>
      </c>
      <c r="N210" s="10">
        <v>190</v>
      </c>
    </row>
    <row r="211" spans="1:14" ht="15" customHeight="1" x14ac:dyDescent="0.25">
      <c r="A211" s="12" t="s">
        <v>21</v>
      </c>
      <c r="B211" s="6">
        <v>39</v>
      </c>
      <c r="C211" s="6" t="s">
        <v>43</v>
      </c>
      <c r="D211" s="6" t="s">
        <v>43</v>
      </c>
      <c r="E211" s="6" t="s">
        <v>43</v>
      </c>
      <c r="F211" s="6" t="s">
        <v>43</v>
      </c>
      <c r="G211" s="6" t="s">
        <v>43</v>
      </c>
      <c r="H211" s="6" t="s">
        <v>43</v>
      </c>
      <c r="I211" s="6" t="s">
        <v>43</v>
      </c>
      <c r="J211" s="6" t="s">
        <v>43</v>
      </c>
      <c r="K211" s="6" t="s">
        <v>43</v>
      </c>
      <c r="L211" s="6" t="s">
        <v>43</v>
      </c>
      <c r="M211" s="6" t="s">
        <v>43</v>
      </c>
      <c r="N211" s="10">
        <v>39</v>
      </c>
    </row>
    <row r="212" spans="1:14" ht="15" customHeight="1" x14ac:dyDescent="0.25">
      <c r="A212" s="12" t="s">
        <v>22</v>
      </c>
      <c r="B212" s="6">
        <v>13</v>
      </c>
      <c r="C212" s="6" t="s">
        <v>43</v>
      </c>
      <c r="D212" s="6" t="s">
        <v>43</v>
      </c>
      <c r="E212" s="6" t="s">
        <v>43</v>
      </c>
      <c r="F212" s="6" t="s">
        <v>43</v>
      </c>
      <c r="G212" s="6" t="s">
        <v>43</v>
      </c>
      <c r="H212" s="6" t="s">
        <v>43</v>
      </c>
      <c r="I212" s="6" t="s">
        <v>43</v>
      </c>
      <c r="J212" s="6" t="s">
        <v>43</v>
      </c>
      <c r="K212" s="6" t="s">
        <v>43</v>
      </c>
      <c r="L212" s="6" t="s">
        <v>43</v>
      </c>
      <c r="M212" s="6" t="s">
        <v>43</v>
      </c>
      <c r="N212" s="10">
        <v>13</v>
      </c>
    </row>
    <row r="213" spans="1:14" ht="15" customHeight="1" x14ac:dyDescent="0.25">
      <c r="A213" s="12" t="s">
        <v>23</v>
      </c>
      <c r="B213" s="6">
        <v>8</v>
      </c>
      <c r="C213" s="6" t="s">
        <v>43</v>
      </c>
      <c r="D213" s="6" t="s">
        <v>43</v>
      </c>
      <c r="E213" s="6" t="s">
        <v>43</v>
      </c>
      <c r="F213" s="6" t="s">
        <v>43</v>
      </c>
      <c r="G213" s="6" t="s">
        <v>43</v>
      </c>
      <c r="H213" s="6" t="s">
        <v>43</v>
      </c>
      <c r="I213" s="6" t="s">
        <v>43</v>
      </c>
      <c r="J213" s="6" t="s">
        <v>43</v>
      </c>
      <c r="K213" s="6" t="s">
        <v>43</v>
      </c>
      <c r="L213" s="6" t="s">
        <v>43</v>
      </c>
      <c r="M213" s="6" t="s">
        <v>43</v>
      </c>
      <c r="N213" s="10">
        <v>8</v>
      </c>
    </row>
    <row r="214" spans="1:14" ht="15" customHeight="1" x14ac:dyDescent="0.25">
      <c r="A214" s="12" t="s">
        <v>28</v>
      </c>
      <c r="B214" s="6">
        <v>1</v>
      </c>
      <c r="C214" s="6" t="s">
        <v>43</v>
      </c>
      <c r="D214" s="6" t="s">
        <v>43</v>
      </c>
      <c r="E214" s="6" t="s">
        <v>43</v>
      </c>
      <c r="F214" s="6" t="s">
        <v>43</v>
      </c>
      <c r="G214" s="6" t="s">
        <v>43</v>
      </c>
      <c r="H214" s="6" t="s">
        <v>43</v>
      </c>
      <c r="I214" s="6" t="s">
        <v>43</v>
      </c>
      <c r="J214" s="6" t="s">
        <v>43</v>
      </c>
      <c r="K214" s="6" t="s">
        <v>43</v>
      </c>
      <c r="L214" s="6" t="s">
        <v>43</v>
      </c>
      <c r="M214" s="6" t="s">
        <v>43</v>
      </c>
      <c r="N214" s="10">
        <v>1</v>
      </c>
    </row>
    <row r="215" spans="1:14" ht="21" customHeight="1" x14ac:dyDescent="0.25">
      <c r="A215" s="13" t="s">
        <v>39</v>
      </c>
      <c r="B215" s="8">
        <f>SUM(B216:B230)</f>
        <v>2318</v>
      </c>
      <c r="C215" s="8">
        <f>SUM(C216:C230)</f>
        <v>52</v>
      </c>
      <c r="D215" s="6" t="s">
        <v>43</v>
      </c>
      <c r="E215" s="8">
        <f t="shared" ref="E215:J215" si="16">SUM(E216:E230)</f>
        <v>4</v>
      </c>
      <c r="F215" s="8">
        <f t="shared" si="16"/>
        <v>5</v>
      </c>
      <c r="G215" s="8">
        <f t="shared" si="16"/>
        <v>5</v>
      </c>
      <c r="H215" s="8">
        <f t="shared" si="16"/>
        <v>11</v>
      </c>
      <c r="I215" s="8">
        <f t="shared" si="16"/>
        <v>19</v>
      </c>
      <c r="J215" s="8">
        <f t="shared" si="16"/>
        <v>8</v>
      </c>
      <c r="K215" s="6" t="s">
        <v>43</v>
      </c>
      <c r="L215" s="6" t="s">
        <v>43</v>
      </c>
      <c r="M215" s="6" t="s">
        <v>43</v>
      </c>
      <c r="N215" s="9">
        <f>SUM(N216:N230)</f>
        <v>2266</v>
      </c>
    </row>
    <row r="216" spans="1:14" ht="15" customHeight="1" x14ac:dyDescent="0.25">
      <c r="A216" s="12" t="s">
        <v>12</v>
      </c>
      <c r="B216" s="6">
        <v>18</v>
      </c>
      <c r="C216" s="6" t="s">
        <v>43</v>
      </c>
      <c r="D216" s="6" t="s">
        <v>43</v>
      </c>
      <c r="E216" s="6" t="s">
        <v>43</v>
      </c>
      <c r="F216" s="6" t="s">
        <v>43</v>
      </c>
      <c r="G216" s="6" t="s">
        <v>43</v>
      </c>
      <c r="H216" s="6" t="s">
        <v>43</v>
      </c>
      <c r="I216" s="6" t="s">
        <v>43</v>
      </c>
      <c r="J216" s="6" t="s">
        <v>43</v>
      </c>
      <c r="K216" s="6" t="s">
        <v>43</v>
      </c>
      <c r="L216" s="6" t="s">
        <v>43</v>
      </c>
      <c r="M216" s="6" t="s">
        <v>43</v>
      </c>
      <c r="N216" s="10">
        <v>18</v>
      </c>
    </row>
    <row r="217" spans="1:14" ht="15" customHeight="1" x14ac:dyDescent="0.25">
      <c r="A217" s="12" t="s">
        <v>13</v>
      </c>
      <c r="B217" s="6">
        <v>7</v>
      </c>
      <c r="C217" s="6" t="s">
        <v>43</v>
      </c>
      <c r="D217" s="6" t="s">
        <v>43</v>
      </c>
      <c r="E217" s="6" t="s">
        <v>43</v>
      </c>
      <c r="F217" s="6" t="s">
        <v>43</v>
      </c>
      <c r="G217" s="6" t="s">
        <v>43</v>
      </c>
      <c r="H217" s="6" t="s">
        <v>43</v>
      </c>
      <c r="I217" s="6" t="s">
        <v>43</v>
      </c>
      <c r="J217" s="6" t="s">
        <v>43</v>
      </c>
      <c r="K217" s="6" t="s">
        <v>43</v>
      </c>
      <c r="L217" s="6" t="s">
        <v>43</v>
      </c>
      <c r="M217" s="6" t="s">
        <v>43</v>
      </c>
      <c r="N217" s="10">
        <v>7</v>
      </c>
    </row>
    <row r="218" spans="1:14" ht="15" customHeight="1" x14ac:dyDescent="0.25">
      <c r="A218" s="12" t="s">
        <v>14</v>
      </c>
      <c r="B218" s="6">
        <v>41</v>
      </c>
      <c r="C218" s="6" t="s">
        <v>43</v>
      </c>
      <c r="D218" s="6" t="s">
        <v>43</v>
      </c>
      <c r="E218" s="6" t="s">
        <v>43</v>
      </c>
      <c r="F218" s="6" t="s">
        <v>43</v>
      </c>
      <c r="G218" s="6" t="s">
        <v>43</v>
      </c>
      <c r="H218" s="6" t="s">
        <v>43</v>
      </c>
      <c r="I218" s="6" t="s">
        <v>43</v>
      </c>
      <c r="J218" s="6" t="s">
        <v>43</v>
      </c>
      <c r="K218" s="6" t="s">
        <v>43</v>
      </c>
      <c r="L218" s="6" t="s">
        <v>43</v>
      </c>
      <c r="M218" s="6" t="s">
        <v>43</v>
      </c>
      <c r="N218" s="10">
        <v>41</v>
      </c>
    </row>
    <row r="219" spans="1:14" ht="15" customHeight="1" x14ac:dyDescent="0.25">
      <c r="A219" s="12" t="s">
        <v>15</v>
      </c>
      <c r="B219" s="6">
        <v>80</v>
      </c>
      <c r="C219" s="6" t="s">
        <v>43</v>
      </c>
      <c r="D219" s="6" t="s">
        <v>43</v>
      </c>
      <c r="E219" s="6" t="s">
        <v>43</v>
      </c>
      <c r="F219" s="6" t="s">
        <v>43</v>
      </c>
      <c r="G219" s="6" t="s">
        <v>43</v>
      </c>
      <c r="H219" s="6" t="s">
        <v>43</v>
      </c>
      <c r="I219" s="6" t="s">
        <v>43</v>
      </c>
      <c r="J219" s="6" t="s">
        <v>43</v>
      </c>
      <c r="K219" s="6" t="s">
        <v>43</v>
      </c>
      <c r="L219" s="6" t="s">
        <v>43</v>
      </c>
      <c r="M219" s="6" t="s">
        <v>43</v>
      </c>
      <c r="N219" s="10">
        <v>80</v>
      </c>
    </row>
    <row r="220" spans="1:14" ht="15" customHeight="1" x14ac:dyDescent="0.25">
      <c r="A220" s="12" t="s">
        <v>16</v>
      </c>
      <c r="B220" s="6">
        <v>587</v>
      </c>
      <c r="C220" s="6" t="s">
        <v>43</v>
      </c>
      <c r="D220" s="6" t="s">
        <v>43</v>
      </c>
      <c r="E220" s="6" t="s">
        <v>43</v>
      </c>
      <c r="F220" s="6" t="s">
        <v>43</v>
      </c>
      <c r="G220" s="6" t="s">
        <v>43</v>
      </c>
      <c r="H220" s="6" t="s">
        <v>43</v>
      </c>
      <c r="I220" s="6" t="s">
        <v>43</v>
      </c>
      <c r="J220" s="6" t="s">
        <v>43</v>
      </c>
      <c r="K220" s="6" t="s">
        <v>43</v>
      </c>
      <c r="L220" s="6" t="s">
        <v>43</v>
      </c>
      <c r="M220" s="6" t="s">
        <v>43</v>
      </c>
      <c r="N220" s="10">
        <v>587</v>
      </c>
    </row>
    <row r="221" spans="1:14" ht="15" customHeight="1" x14ac:dyDescent="0.25">
      <c r="A221" s="12" t="s">
        <v>17</v>
      </c>
      <c r="B221" s="6">
        <v>399</v>
      </c>
      <c r="C221" s="6" t="s">
        <v>43</v>
      </c>
      <c r="D221" s="6" t="s">
        <v>43</v>
      </c>
      <c r="E221" s="6" t="s">
        <v>43</v>
      </c>
      <c r="F221" s="6" t="s">
        <v>43</v>
      </c>
      <c r="G221" s="6" t="s">
        <v>43</v>
      </c>
      <c r="H221" s="6" t="s">
        <v>43</v>
      </c>
      <c r="I221" s="6" t="s">
        <v>43</v>
      </c>
      <c r="J221" s="6" t="s">
        <v>43</v>
      </c>
      <c r="K221" s="6" t="s">
        <v>43</v>
      </c>
      <c r="L221" s="6" t="s">
        <v>43</v>
      </c>
      <c r="M221" s="6" t="s">
        <v>43</v>
      </c>
      <c r="N221" s="10">
        <v>399</v>
      </c>
    </row>
    <row r="222" spans="1:14" ht="15" customHeight="1" x14ac:dyDescent="0.25">
      <c r="A222" s="12" t="s">
        <v>18</v>
      </c>
      <c r="B222" s="6">
        <v>316</v>
      </c>
      <c r="C222" s="6">
        <v>2</v>
      </c>
      <c r="D222" s="6" t="s">
        <v>43</v>
      </c>
      <c r="E222" s="6">
        <v>2</v>
      </c>
      <c r="F222" s="6" t="s">
        <v>43</v>
      </c>
      <c r="G222" s="6" t="s">
        <v>43</v>
      </c>
      <c r="H222" s="6" t="s">
        <v>43</v>
      </c>
      <c r="I222" s="6" t="s">
        <v>43</v>
      </c>
      <c r="J222" s="6" t="s">
        <v>43</v>
      </c>
      <c r="K222" s="6" t="s">
        <v>43</v>
      </c>
      <c r="L222" s="6" t="s">
        <v>43</v>
      </c>
      <c r="M222" s="6" t="s">
        <v>43</v>
      </c>
      <c r="N222" s="10">
        <v>314</v>
      </c>
    </row>
    <row r="223" spans="1:14" ht="15" customHeight="1" x14ac:dyDescent="0.25">
      <c r="A223" s="12" t="s">
        <v>19</v>
      </c>
      <c r="B223" s="6">
        <v>173</v>
      </c>
      <c r="C223" s="6" t="s">
        <v>43</v>
      </c>
      <c r="D223" s="6" t="s">
        <v>43</v>
      </c>
      <c r="E223" s="6" t="s">
        <v>43</v>
      </c>
      <c r="F223" s="6" t="s">
        <v>43</v>
      </c>
      <c r="G223" s="6" t="s">
        <v>43</v>
      </c>
      <c r="H223" s="6" t="s">
        <v>43</v>
      </c>
      <c r="I223" s="6" t="s">
        <v>43</v>
      </c>
      <c r="J223" s="6" t="s">
        <v>43</v>
      </c>
      <c r="K223" s="6" t="s">
        <v>43</v>
      </c>
      <c r="L223" s="6" t="s">
        <v>43</v>
      </c>
      <c r="M223" s="6" t="s">
        <v>43</v>
      </c>
      <c r="N223" s="10">
        <v>173</v>
      </c>
    </row>
    <row r="224" spans="1:14" ht="15" customHeight="1" x14ac:dyDescent="0.25">
      <c r="A224" s="12" t="s">
        <v>20</v>
      </c>
      <c r="B224" s="6">
        <v>345</v>
      </c>
      <c r="C224" s="6">
        <v>4</v>
      </c>
      <c r="D224" s="6" t="s">
        <v>43</v>
      </c>
      <c r="E224" s="6" t="s">
        <v>43</v>
      </c>
      <c r="F224" s="6">
        <v>1</v>
      </c>
      <c r="G224" s="6">
        <v>1</v>
      </c>
      <c r="H224" s="6">
        <v>1</v>
      </c>
      <c r="I224" s="6">
        <v>1</v>
      </c>
      <c r="J224" s="6" t="s">
        <v>43</v>
      </c>
      <c r="K224" s="6" t="s">
        <v>43</v>
      </c>
      <c r="L224" s="6" t="s">
        <v>43</v>
      </c>
      <c r="M224" s="6" t="s">
        <v>43</v>
      </c>
      <c r="N224" s="10">
        <v>341</v>
      </c>
    </row>
    <row r="225" spans="1:14" ht="15" customHeight="1" x14ac:dyDescent="0.25">
      <c r="A225" s="12" t="s">
        <v>21</v>
      </c>
      <c r="B225" s="6">
        <v>161</v>
      </c>
      <c r="C225" s="6">
        <v>7</v>
      </c>
      <c r="D225" s="6" t="s">
        <v>43</v>
      </c>
      <c r="E225" s="6">
        <v>2</v>
      </c>
      <c r="F225" s="6">
        <v>2</v>
      </c>
      <c r="G225" s="6" t="s">
        <v>43</v>
      </c>
      <c r="H225" s="6">
        <v>2</v>
      </c>
      <c r="I225" s="6">
        <v>1</v>
      </c>
      <c r="J225" s="6" t="s">
        <v>43</v>
      </c>
      <c r="K225" s="6" t="s">
        <v>43</v>
      </c>
      <c r="L225" s="6" t="s">
        <v>43</v>
      </c>
      <c r="M225" s="6" t="s">
        <v>43</v>
      </c>
      <c r="N225" s="10">
        <v>154</v>
      </c>
    </row>
    <row r="226" spans="1:14" ht="15" customHeight="1" x14ac:dyDescent="0.25">
      <c r="A226" s="12" t="s">
        <v>22</v>
      </c>
      <c r="B226" s="6">
        <v>109</v>
      </c>
      <c r="C226" s="6">
        <v>19</v>
      </c>
      <c r="D226" s="6" t="s">
        <v>43</v>
      </c>
      <c r="E226" s="6" t="s">
        <v>43</v>
      </c>
      <c r="F226" s="6">
        <v>1</v>
      </c>
      <c r="G226" s="6">
        <v>2</v>
      </c>
      <c r="H226" s="6">
        <v>6</v>
      </c>
      <c r="I226" s="6">
        <v>9</v>
      </c>
      <c r="J226" s="6">
        <v>1</v>
      </c>
      <c r="K226" s="6" t="s">
        <v>43</v>
      </c>
      <c r="L226" s="6" t="s">
        <v>43</v>
      </c>
      <c r="M226" s="6" t="s">
        <v>43</v>
      </c>
      <c r="N226" s="10">
        <v>90</v>
      </c>
    </row>
    <row r="227" spans="1:14" ht="15" customHeight="1" x14ac:dyDescent="0.25">
      <c r="A227" s="12" t="s">
        <v>23</v>
      </c>
      <c r="B227" s="6">
        <v>52</v>
      </c>
      <c r="C227" s="6">
        <v>15</v>
      </c>
      <c r="D227" s="6" t="s">
        <v>43</v>
      </c>
      <c r="E227" s="6" t="s">
        <v>43</v>
      </c>
      <c r="F227" s="6">
        <v>1</v>
      </c>
      <c r="G227" s="6">
        <v>2</v>
      </c>
      <c r="H227" s="6">
        <v>2</v>
      </c>
      <c r="I227" s="6">
        <v>3</v>
      </c>
      <c r="J227" s="6">
        <v>7</v>
      </c>
      <c r="K227" s="6" t="s">
        <v>43</v>
      </c>
      <c r="L227" s="6" t="s">
        <v>43</v>
      </c>
      <c r="M227" s="6" t="s">
        <v>43</v>
      </c>
      <c r="N227" s="10">
        <v>37</v>
      </c>
    </row>
    <row r="228" spans="1:14" ht="15" customHeight="1" x14ac:dyDescent="0.25">
      <c r="A228" s="12" t="s">
        <v>24</v>
      </c>
      <c r="B228" s="6">
        <v>18</v>
      </c>
      <c r="C228" s="6">
        <v>4</v>
      </c>
      <c r="D228" s="6" t="s">
        <v>43</v>
      </c>
      <c r="E228" s="6" t="s">
        <v>43</v>
      </c>
      <c r="F228" s="6" t="s">
        <v>43</v>
      </c>
      <c r="G228" s="6" t="s">
        <v>43</v>
      </c>
      <c r="H228" s="6" t="s">
        <v>43</v>
      </c>
      <c r="I228" s="6">
        <v>4</v>
      </c>
      <c r="J228" s="6" t="s">
        <v>43</v>
      </c>
      <c r="K228" s="6" t="s">
        <v>43</v>
      </c>
      <c r="L228" s="6" t="s">
        <v>43</v>
      </c>
      <c r="M228" s="6" t="s">
        <v>43</v>
      </c>
      <c r="N228" s="10">
        <v>14</v>
      </c>
    </row>
    <row r="229" spans="1:14" ht="15" customHeight="1" x14ac:dyDescent="0.25">
      <c r="A229" s="12" t="s">
        <v>25</v>
      </c>
      <c r="B229" s="6">
        <v>10</v>
      </c>
      <c r="C229" s="6">
        <v>1</v>
      </c>
      <c r="D229" s="6" t="s">
        <v>43</v>
      </c>
      <c r="E229" s="6" t="s">
        <v>43</v>
      </c>
      <c r="F229" s="6" t="s">
        <v>43</v>
      </c>
      <c r="G229" s="6" t="s">
        <v>43</v>
      </c>
      <c r="H229" s="6" t="s">
        <v>43</v>
      </c>
      <c r="I229" s="6">
        <v>1</v>
      </c>
      <c r="J229" s="6" t="s">
        <v>43</v>
      </c>
      <c r="K229" s="6" t="s">
        <v>43</v>
      </c>
      <c r="L229" s="6" t="s">
        <v>43</v>
      </c>
      <c r="M229" s="6" t="s">
        <v>43</v>
      </c>
      <c r="N229" s="10">
        <v>9</v>
      </c>
    </row>
    <row r="230" spans="1:14" ht="15" customHeight="1" x14ac:dyDescent="0.25">
      <c r="A230" s="12" t="s">
        <v>26</v>
      </c>
      <c r="B230" s="6">
        <v>2</v>
      </c>
      <c r="C230" s="6" t="s">
        <v>43</v>
      </c>
      <c r="D230" s="6" t="s">
        <v>43</v>
      </c>
      <c r="E230" s="6" t="s">
        <v>43</v>
      </c>
      <c r="F230" s="6" t="s">
        <v>43</v>
      </c>
      <c r="G230" s="6" t="s">
        <v>43</v>
      </c>
      <c r="H230" s="6" t="s">
        <v>43</v>
      </c>
      <c r="I230" s="6" t="s">
        <v>43</v>
      </c>
      <c r="J230" s="6" t="s">
        <v>43</v>
      </c>
      <c r="K230" s="6" t="s">
        <v>43</v>
      </c>
      <c r="L230" s="6" t="s">
        <v>43</v>
      </c>
      <c r="M230" s="6" t="s">
        <v>43</v>
      </c>
      <c r="N230" s="10">
        <v>2</v>
      </c>
    </row>
    <row r="231" spans="1:14" ht="21" customHeight="1" x14ac:dyDescent="0.25">
      <c r="A231" s="13" t="s">
        <v>40</v>
      </c>
      <c r="B231" s="8">
        <f t="shared" ref="B231:L231" si="17">SUM(B232:B246)</f>
        <v>31937</v>
      </c>
      <c r="C231" s="8">
        <f t="shared" si="17"/>
        <v>6084</v>
      </c>
      <c r="D231" s="8">
        <f t="shared" si="17"/>
        <v>855</v>
      </c>
      <c r="E231" s="8">
        <f t="shared" si="17"/>
        <v>1818</v>
      </c>
      <c r="F231" s="8">
        <f t="shared" si="17"/>
        <v>1166</v>
      </c>
      <c r="G231" s="8">
        <f t="shared" si="17"/>
        <v>1085</v>
      </c>
      <c r="H231" s="8">
        <f t="shared" si="17"/>
        <v>817</v>
      </c>
      <c r="I231" s="8">
        <f t="shared" si="17"/>
        <v>296</v>
      </c>
      <c r="J231" s="8">
        <f t="shared" si="17"/>
        <v>43</v>
      </c>
      <c r="K231" s="8">
        <f t="shared" si="17"/>
        <v>3</v>
      </c>
      <c r="L231" s="8">
        <f t="shared" si="17"/>
        <v>1</v>
      </c>
      <c r="M231" s="6" t="s">
        <v>43</v>
      </c>
      <c r="N231" s="9">
        <f>SUM(N232:N246)</f>
        <v>25853</v>
      </c>
    </row>
    <row r="232" spans="1:14" ht="15" customHeight="1" x14ac:dyDescent="0.25">
      <c r="A232" s="12" t="s">
        <v>12</v>
      </c>
      <c r="B232" s="6">
        <v>1412</v>
      </c>
      <c r="C232" s="6">
        <v>12</v>
      </c>
      <c r="D232" s="6">
        <v>5</v>
      </c>
      <c r="E232" s="6">
        <v>4</v>
      </c>
      <c r="F232" s="6">
        <v>1</v>
      </c>
      <c r="G232" s="6" t="s">
        <v>43</v>
      </c>
      <c r="H232" s="6">
        <v>2</v>
      </c>
      <c r="I232" s="6" t="s">
        <v>43</v>
      </c>
      <c r="J232" s="6" t="s">
        <v>43</v>
      </c>
      <c r="K232" s="6" t="s">
        <v>43</v>
      </c>
      <c r="L232" s="6" t="s">
        <v>43</v>
      </c>
      <c r="M232" s="6" t="s">
        <v>43</v>
      </c>
      <c r="N232" s="10">
        <v>1400</v>
      </c>
    </row>
    <row r="233" spans="1:14" ht="15" customHeight="1" x14ac:dyDescent="0.25">
      <c r="A233" s="12" t="s">
        <v>13</v>
      </c>
      <c r="B233" s="6">
        <v>676</v>
      </c>
      <c r="C233" s="6">
        <v>12</v>
      </c>
      <c r="D233" s="6">
        <v>8</v>
      </c>
      <c r="E233" s="6">
        <v>2</v>
      </c>
      <c r="F233" s="6">
        <v>1</v>
      </c>
      <c r="G233" s="6">
        <v>1</v>
      </c>
      <c r="H233" s="6" t="s">
        <v>43</v>
      </c>
      <c r="I233" s="6" t="s">
        <v>43</v>
      </c>
      <c r="J233" s="6" t="s">
        <v>43</v>
      </c>
      <c r="K233" s="6" t="s">
        <v>43</v>
      </c>
      <c r="L233" s="6" t="s">
        <v>43</v>
      </c>
      <c r="M233" s="6" t="s">
        <v>43</v>
      </c>
      <c r="N233" s="10">
        <v>664</v>
      </c>
    </row>
    <row r="234" spans="1:14" ht="15" customHeight="1" x14ac:dyDescent="0.25">
      <c r="A234" s="12" t="s">
        <v>14</v>
      </c>
      <c r="B234" s="6">
        <v>2064</v>
      </c>
      <c r="C234" s="6">
        <v>81</v>
      </c>
      <c r="D234" s="6">
        <v>30</v>
      </c>
      <c r="E234" s="6">
        <v>30</v>
      </c>
      <c r="F234" s="6">
        <v>11</v>
      </c>
      <c r="G234" s="6">
        <v>7</v>
      </c>
      <c r="H234" s="6">
        <v>2</v>
      </c>
      <c r="I234" s="6">
        <v>1</v>
      </c>
      <c r="J234" s="6" t="s">
        <v>43</v>
      </c>
      <c r="K234" s="6" t="s">
        <v>43</v>
      </c>
      <c r="L234" s="6" t="s">
        <v>43</v>
      </c>
      <c r="M234" s="6" t="s">
        <v>43</v>
      </c>
      <c r="N234" s="10">
        <v>1983</v>
      </c>
    </row>
    <row r="235" spans="1:14" ht="15" customHeight="1" x14ac:dyDescent="0.25">
      <c r="A235" s="12" t="s">
        <v>15</v>
      </c>
      <c r="B235" s="6">
        <v>3777</v>
      </c>
      <c r="C235" s="6">
        <v>218</v>
      </c>
      <c r="D235" s="6">
        <v>67</v>
      </c>
      <c r="E235" s="6">
        <v>102</v>
      </c>
      <c r="F235" s="6">
        <v>29</v>
      </c>
      <c r="G235" s="6">
        <v>11</v>
      </c>
      <c r="H235" s="6">
        <v>8</v>
      </c>
      <c r="I235" s="6">
        <v>1</v>
      </c>
      <c r="J235" s="6" t="s">
        <v>43</v>
      </c>
      <c r="K235" s="6" t="s">
        <v>43</v>
      </c>
      <c r="L235" s="6" t="s">
        <v>43</v>
      </c>
      <c r="M235" s="6" t="s">
        <v>43</v>
      </c>
      <c r="N235" s="10">
        <v>3559</v>
      </c>
    </row>
    <row r="236" spans="1:14" ht="15" customHeight="1" x14ac:dyDescent="0.25">
      <c r="A236" s="12" t="s">
        <v>16</v>
      </c>
      <c r="B236" s="6">
        <v>7294</v>
      </c>
      <c r="C236" s="6">
        <v>641</v>
      </c>
      <c r="D236" s="6">
        <v>155</v>
      </c>
      <c r="E236" s="6">
        <v>288</v>
      </c>
      <c r="F236" s="6">
        <v>114</v>
      </c>
      <c r="G236" s="6">
        <v>49</v>
      </c>
      <c r="H236" s="6">
        <v>30</v>
      </c>
      <c r="I236" s="6">
        <v>5</v>
      </c>
      <c r="J236" s="6" t="s">
        <v>43</v>
      </c>
      <c r="K236" s="6" t="s">
        <v>43</v>
      </c>
      <c r="L236" s="6" t="s">
        <v>43</v>
      </c>
      <c r="M236" s="6" t="s">
        <v>43</v>
      </c>
      <c r="N236" s="10">
        <v>6653</v>
      </c>
    </row>
    <row r="237" spans="1:14" ht="15" customHeight="1" x14ac:dyDescent="0.25">
      <c r="A237" s="12" t="s">
        <v>17</v>
      </c>
      <c r="B237" s="6">
        <v>4605</v>
      </c>
      <c r="C237" s="6">
        <v>669</v>
      </c>
      <c r="D237" s="6">
        <v>145</v>
      </c>
      <c r="E237" s="6">
        <v>246</v>
      </c>
      <c r="F237" s="6">
        <v>123</v>
      </c>
      <c r="G237" s="6">
        <v>113</v>
      </c>
      <c r="H237" s="6">
        <v>35</v>
      </c>
      <c r="I237" s="6">
        <v>5</v>
      </c>
      <c r="J237" s="6">
        <v>2</v>
      </c>
      <c r="K237" s="6" t="s">
        <v>43</v>
      </c>
      <c r="L237" s="6" t="s">
        <v>43</v>
      </c>
      <c r="M237" s="6" t="s">
        <v>43</v>
      </c>
      <c r="N237" s="10">
        <v>3936</v>
      </c>
    </row>
    <row r="238" spans="1:14" ht="15" customHeight="1" x14ac:dyDescent="0.25">
      <c r="A238" s="12" t="s">
        <v>18</v>
      </c>
      <c r="B238" s="6">
        <v>2979</v>
      </c>
      <c r="C238" s="6">
        <v>632</v>
      </c>
      <c r="D238" s="6">
        <v>101</v>
      </c>
      <c r="E238" s="6">
        <v>245</v>
      </c>
      <c r="F238" s="6">
        <v>118</v>
      </c>
      <c r="G238" s="6">
        <v>108</v>
      </c>
      <c r="H238" s="6">
        <v>54</v>
      </c>
      <c r="I238" s="6">
        <v>6</v>
      </c>
      <c r="J238" s="6" t="s">
        <v>43</v>
      </c>
      <c r="K238" s="6" t="s">
        <v>43</v>
      </c>
      <c r="L238" s="6" t="s">
        <v>43</v>
      </c>
      <c r="M238" s="6" t="s">
        <v>43</v>
      </c>
      <c r="N238" s="10">
        <v>2347</v>
      </c>
    </row>
    <row r="239" spans="1:14" ht="15" customHeight="1" x14ac:dyDescent="0.25">
      <c r="A239" s="12" t="s">
        <v>19</v>
      </c>
      <c r="B239" s="6">
        <v>1754</v>
      </c>
      <c r="C239" s="6">
        <v>480</v>
      </c>
      <c r="D239" s="6">
        <v>81</v>
      </c>
      <c r="E239" s="6">
        <v>162</v>
      </c>
      <c r="F239" s="6">
        <v>102</v>
      </c>
      <c r="G239" s="6">
        <v>90</v>
      </c>
      <c r="H239" s="6">
        <v>35</v>
      </c>
      <c r="I239" s="6">
        <v>9</v>
      </c>
      <c r="J239" s="6">
        <v>1</v>
      </c>
      <c r="K239" s="6" t="s">
        <v>43</v>
      </c>
      <c r="L239" s="6" t="s">
        <v>43</v>
      </c>
      <c r="M239" s="6" t="s">
        <v>43</v>
      </c>
      <c r="N239" s="10">
        <v>1274</v>
      </c>
    </row>
    <row r="240" spans="1:14" ht="15" customHeight="1" x14ac:dyDescent="0.25">
      <c r="A240" s="12" t="s">
        <v>20</v>
      </c>
      <c r="B240" s="6">
        <v>4005</v>
      </c>
      <c r="C240" s="6">
        <v>1491</v>
      </c>
      <c r="D240" s="6">
        <v>158</v>
      </c>
      <c r="E240" s="6">
        <v>430</v>
      </c>
      <c r="F240" s="6">
        <v>343</v>
      </c>
      <c r="G240" s="6">
        <v>312</v>
      </c>
      <c r="H240" s="6">
        <v>201</v>
      </c>
      <c r="I240" s="6">
        <v>44</v>
      </c>
      <c r="J240" s="6">
        <v>3</v>
      </c>
      <c r="K240" s="6" t="s">
        <v>43</v>
      </c>
      <c r="L240" s="6" t="s">
        <v>43</v>
      </c>
      <c r="M240" s="6" t="s">
        <v>43</v>
      </c>
      <c r="N240" s="10">
        <v>2514</v>
      </c>
    </row>
    <row r="241" spans="1:14" ht="15" customHeight="1" x14ac:dyDescent="0.25">
      <c r="A241" s="12" t="s">
        <v>21</v>
      </c>
      <c r="B241" s="6">
        <v>1976</v>
      </c>
      <c r="C241" s="6">
        <v>960</v>
      </c>
      <c r="D241" s="6">
        <v>67</v>
      </c>
      <c r="E241" s="6">
        <v>182</v>
      </c>
      <c r="F241" s="6">
        <v>210</v>
      </c>
      <c r="G241" s="6">
        <v>231</v>
      </c>
      <c r="H241" s="6">
        <v>194</v>
      </c>
      <c r="I241" s="6">
        <v>74</v>
      </c>
      <c r="J241" s="6">
        <v>2</v>
      </c>
      <c r="K241" s="6" t="s">
        <v>43</v>
      </c>
      <c r="L241" s="6" t="s">
        <v>43</v>
      </c>
      <c r="M241" s="6" t="s">
        <v>43</v>
      </c>
      <c r="N241" s="10">
        <v>1016</v>
      </c>
    </row>
    <row r="242" spans="1:14" ht="15" customHeight="1" x14ac:dyDescent="0.25">
      <c r="A242" s="12" t="s">
        <v>22</v>
      </c>
      <c r="B242" s="6">
        <v>1012</v>
      </c>
      <c r="C242" s="6">
        <v>628</v>
      </c>
      <c r="D242" s="6">
        <v>28</v>
      </c>
      <c r="E242" s="6">
        <v>100</v>
      </c>
      <c r="F242" s="6">
        <v>76</v>
      </c>
      <c r="G242" s="6">
        <v>126</v>
      </c>
      <c r="H242" s="6">
        <v>190</v>
      </c>
      <c r="I242" s="6">
        <v>96</v>
      </c>
      <c r="J242" s="6">
        <v>12</v>
      </c>
      <c r="K242" s="6" t="s">
        <v>43</v>
      </c>
      <c r="L242" s="6" t="s">
        <v>43</v>
      </c>
      <c r="M242" s="6" t="s">
        <v>43</v>
      </c>
      <c r="N242" s="10">
        <v>384</v>
      </c>
    </row>
    <row r="243" spans="1:14" ht="15" customHeight="1" x14ac:dyDescent="0.25">
      <c r="A243" s="12" t="s">
        <v>23</v>
      </c>
      <c r="B243" s="6">
        <v>285</v>
      </c>
      <c r="C243" s="6">
        <v>193</v>
      </c>
      <c r="D243" s="6">
        <v>8</v>
      </c>
      <c r="E243" s="6">
        <v>21</v>
      </c>
      <c r="F243" s="6">
        <v>31</v>
      </c>
      <c r="G243" s="6">
        <v>23</v>
      </c>
      <c r="H243" s="6">
        <v>53</v>
      </c>
      <c r="I243" s="6">
        <v>41</v>
      </c>
      <c r="J243" s="6">
        <v>14</v>
      </c>
      <c r="K243" s="6">
        <v>2</v>
      </c>
      <c r="L243" s="6" t="s">
        <v>43</v>
      </c>
      <c r="M243" s="6" t="s">
        <v>43</v>
      </c>
      <c r="N243" s="10">
        <v>92</v>
      </c>
    </row>
    <row r="244" spans="1:14" ht="15" customHeight="1" x14ac:dyDescent="0.25">
      <c r="A244" s="12" t="s">
        <v>24</v>
      </c>
      <c r="B244" s="6">
        <v>66</v>
      </c>
      <c r="C244" s="6">
        <v>47</v>
      </c>
      <c r="D244" s="6">
        <v>2</v>
      </c>
      <c r="E244" s="6">
        <v>6</v>
      </c>
      <c r="F244" s="6">
        <v>3</v>
      </c>
      <c r="G244" s="6">
        <v>12</v>
      </c>
      <c r="H244" s="6">
        <v>9</v>
      </c>
      <c r="I244" s="6">
        <v>8</v>
      </c>
      <c r="J244" s="6">
        <v>5</v>
      </c>
      <c r="K244" s="6">
        <v>1</v>
      </c>
      <c r="L244" s="6">
        <v>1</v>
      </c>
      <c r="M244" s="6" t="s">
        <v>43</v>
      </c>
      <c r="N244" s="10">
        <v>19</v>
      </c>
    </row>
    <row r="245" spans="1:14" ht="15" customHeight="1" x14ac:dyDescent="0.25">
      <c r="A245" s="12" t="s">
        <v>25</v>
      </c>
      <c r="B245" s="6">
        <v>28</v>
      </c>
      <c r="C245" s="6">
        <v>17</v>
      </c>
      <c r="D245" s="6" t="s">
        <v>43</v>
      </c>
      <c r="E245" s="6" t="s">
        <v>43</v>
      </c>
      <c r="F245" s="6">
        <v>4</v>
      </c>
      <c r="G245" s="6">
        <v>2</v>
      </c>
      <c r="H245" s="6">
        <v>4</v>
      </c>
      <c r="I245" s="6">
        <v>4</v>
      </c>
      <c r="J245" s="6">
        <v>3</v>
      </c>
      <c r="K245" s="6" t="s">
        <v>43</v>
      </c>
      <c r="L245" s="6" t="s">
        <v>43</v>
      </c>
      <c r="M245" s="6" t="s">
        <v>43</v>
      </c>
      <c r="N245" s="10">
        <v>11</v>
      </c>
    </row>
    <row r="246" spans="1:14" ht="15" customHeight="1" x14ac:dyDescent="0.25">
      <c r="A246" s="15" t="s">
        <v>26</v>
      </c>
      <c r="B246" s="7">
        <v>4</v>
      </c>
      <c r="C246" s="7">
        <v>3</v>
      </c>
      <c r="D246" s="7" t="s">
        <v>43</v>
      </c>
      <c r="E246" s="7" t="s">
        <v>43</v>
      </c>
      <c r="F246" s="7" t="s">
        <v>43</v>
      </c>
      <c r="G246" s="7" t="s">
        <v>43</v>
      </c>
      <c r="H246" s="7" t="s">
        <v>43</v>
      </c>
      <c r="I246" s="7">
        <v>2</v>
      </c>
      <c r="J246" s="7">
        <v>1</v>
      </c>
      <c r="K246" s="7" t="s">
        <v>43</v>
      </c>
      <c r="L246" s="7" t="s">
        <v>43</v>
      </c>
      <c r="M246" s="7" t="s">
        <v>43</v>
      </c>
      <c r="N246" s="11">
        <v>1</v>
      </c>
    </row>
    <row r="247" spans="1:14" ht="18" customHeight="1" x14ac:dyDescent="0.25">
      <c r="A247" s="19" t="s">
        <v>42</v>
      </c>
      <c r="B247" s="19"/>
      <c r="C247" s="19"/>
      <c r="D247" s="19"/>
      <c r="E247" s="19"/>
      <c r="F247" s="19"/>
      <c r="G247" s="19"/>
      <c r="H247" s="3"/>
    </row>
  </sheetData>
  <mergeCells count="7">
    <mergeCell ref="A247:G247"/>
    <mergeCell ref="A2:A4"/>
    <mergeCell ref="A1:N1"/>
    <mergeCell ref="B2:N2"/>
    <mergeCell ref="B3:B4"/>
    <mergeCell ref="N3:N4"/>
    <mergeCell ref="C3:M3"/>
  </mergeCells>
  <printOptions horizontalCentered="1"/>
  <pageMargins left="0.98425196850393704" right="0.98425196850393704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14</vt:lpstr>
      <vt:lpstr>'Cuadro 14'!Área_de_impresión</vt:lpstr>
      <vt:lpstr>'Cuadro 14'!Títulos_a_imprimir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2025-07-09T19:37:37Z</cp:lastPrinted>
  <dcterms:created xsi:type="dcterms:W3CDTF">2011-08-01T14:22:18Z</dcterms:created>
  <dcterms:modified xsi:type="dcterms:W3CDTF">2025-07-09T19:37:43Z</dcterms:modified>
</cp:coreProperties>
</file>